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lene\Desktop\ale\1. SISOFI\2016\4. octubre diciembre 2016\"/>
    </mc:Choice>
  </mc:AlternateContent>
  <bookViews>
    <workbookView xWindow="360" yWindow="270" windowWidth="14940" windowHeight="9150"/>
  </bookViews>
  <sheets>
    <sheet name="Reporte de Formatos" sheetId="1" r:id="rId1"/>
    <sheet name="Tabla 239082" sheetId="4" r:id="rId2"/>
    <sheet name="Tabla 239083" sheetId="5" r:id="rId3"/>
    <sheet name="Tabla 239084" sheetId="6" r:id="rId4"/>
    <sheet name="hidden1" sheetId="2" r:id="rId5"/>
    <sheet name="hidden2" sheetId="3" r:id="rId6"/>
  </sheets>
  <definedNames>
    <definedName name="hidden1">hidden1!$A$1:$A$10</definedName>
    <definedName name="hidden2">hidden2!$A$1:$A$2</definedName>
    <definedName name="OLE_LINK27" localSheetId="3">'Tabla 239084'!$B$4</definedName>
    <definedName name="OLE_LINK41" localSheetId="0">'Reporte de Formatos'!$AI$8</definedName>
  </definedNames>
  <calcPr calcId="152511"/>
</workbook>
</file>

<file path=xl/calcChain.xml><?xml version="1.0" encoding="utf-8"?>
<calcChain xmlns="http://schemas.openxmlformats.org/spreadsheetml/2006/main">
  <c r="Z32" i="1" l="1"/>
  <c r="Z31" i="1"/>
  <c r="Z30" i="1"/>
  <c r="Z29" i="1"/>
  <c r="Z28" i="1"/>
  <c r="Z27" i="1"/>
  <c r="Z25" i="1"/>
  <c r="Z23" i="1"/>
  <c r="Z22" i="1"/>
  <c r="Z21" i="1"/>
  <c r="Z20" i="1"/>
  <c r="Z19" i="1"/>
  <c r="Z18" i="1"/>
  <c r="Z17" i="1"/>
  <c r="Z16" i="1"/>
  <c r="Z15" i="1"/>
  <c r="Z14" i="1"/>
  <c r="Z13" i="1"/>
  <c r="Z12" i="1"/>
  <c r="Z9" i="1"/>
  <c r="Z10" i="1"/>
  <c r="Z8" i="1"/>
  <c r="D5" i="4"/>
  <c r="D15" i="4"/>
  <c r="D16" i="4"/>
  <c r="D32" i="4"/>
  <c r="D39" i="4"/>
  <c r="D64" i="4"/>
  <c r="D72" i="4"/>
</calcChain>
</file>

<file path=xl/comments1.xml><?xml version="1.0" encoding="utf-8"?>
<comments xmlns="http://schemas.openxmlformats.org/spreadsheetml/2006/main">
  <authors>
    <author>hp23</author>
  </authors>
  <commentList>
    <comment ref="A21" authorId="0" shapeId="0">
      <text>
        <r>
          <rPr>
            <b/>
            <sz val="9"/>
            <color indexed="81"/>
            <rFont val="Tahoma"/>
            <family val="2"/>
          </rPr>
          <t>hp23:</t>
        </r>
        <r>
          <rPr>
            <sz val="9"/>
            <color indexed="81"/>
            <rFont val="Tahoma"/>
            <family val="2"/>
          </rPr>
          <t xml:space="preserve">
TIENE COMPLEMENTO
</t>
        </r>
      </text>
    </comment>
  </commentList>
</comments>
</file>

<file path=xl/sharedStrings.xml><?xml version="1.0" encoding="utf-8"?>
<sst xmlns="http://schemas.openxmlformats.org/spreadsheetml/2006/main" count="787" uniqueCount="271">
  <si>
    <t>Servidor público de base</t>
  </si>
  <si>
    <t>Empleado</t>
  </si>
  <si>
    <t>Funcionario</t>
  </si>
  <si>
    <t>Miembro del Sujeto Obligado</t>
  </si>
  <si>
    <t>Representante popular</t>
  </si>
  <si>
    <t>Miembro del poder judicial</t>
  </si>
  <si>
    <t>Miembro de órgano autónomo</t>
  </si>
  <si>
    <t>Servidor público de confianza</t>
  </si>
  <si>
    <t>Prestador de servicios profesionales</t>
  </si>
  <si>
    <t>Otro</t>
  </si>
  <si>
    <t>Internacional</t>
  </si>
  <si>
    <t>Nacional</t>
  </si>
  <si>
    <t>36136</t>
  </si>
  <si>
    <t>TITULO</t>
  </si>
  <si>
    <t>NOMBRE CORTO</t>
  </si>
  <si>
    <t>DESCRIPCION</t>
  </si>
  <si>
    <t xml:space="preserve">Gastos por conceptos de viáticos	</t>
  </si>
  <si>
    <t>Gastos por conceptos de v</t>
  </si>
  <si>
    <t>1</t>
  </si>
  <si>
    <t>9</t>
  </si>
  <si>
    <t>2</t>
  </si>
  <si>
    <t>3</t>
  </si>
  <si>
    <t>6</t>
  </si>
  <si>
    <t>4</t>
  </si>
  <si>
    <t>10</t>
  </si>
  <si>
    <t>7</t>
  </si>
  <si>
    <t>12</t>
  </si>
  <si>
    <t>13</t>
  </si>
  <si>
    <t>14</t>
  </si>
  <si>
    <t>239066</t>
  </si>
  <si>
    <t>239054</t>
  </si>
  <si>
    <t>239081</t>
  </si>
  <si>
    <t>239055</t>
  </si>
  <si>
    <t>239069</t>
  </si>
  <si>
    <t>239056</t>
  </si>
  <si>
    <t>239067</t>
  </si>
  <si>
    <t>239057</t>
  </si>
  <si>
    <t>239058</t>
  </si>
  <si>
    <t>239059</t>
  </si>
  <si>
    <t>239068</t>
  </si>
  <si>
    <t>239080</t>
  </si>
  <si>
    <t>239071</t>
  </si>
  <si>
    <t>239078</t>
  </si>
  <si>
    <t>239060</t>
  </si>
  <si>
    <t>239061</t>
  </si>
  <si>
    <t>239062</t>
  </si>
  <si>
    <t>239063</t>
  </si>
  <si>
    <t>239064</t>
  </si>
  <si>
    <t>239065</t>
  </si>
  <si>
    <t>239070</t>
  </si>
  <si>
    <t>239074</t>
  </si>
  <si>
    <t>239075</t>
  </si>
  <si>
    <t>239082</t>
  </si>
  <si>
    <t>239076</t>
  </si>
  <si>
    <t>239077</t>
  </si>
  <si>
    <t>239073</t>
  </si>
  <si>
    <t>239079</t>
  </si>
  <si>
    <t>239083</t>
  </si>
  <si>
    <t>239084</t>
  </si>
  <si>
    <t>239072</t>
  </si>
  <si>
    <t>239053</t>
  </si>
  <si>
    <t>239085</t>
  </si>
  <si>
    <t>239086</t>
  </si>
  <si>
    <t>239087</t>
  </si>
  <si>
    <t>Tabla Campos</t>
  </si>
  <si>
    <t>Ejercicio</t>
  </si>
  <si>
    <t>Periodo que se informa</t>
  </si>
  <si>
    <t>Tipo de integrante del sujeto obligado (funcionari</t>
  </si>
  <si>
    <t xml:space="preserve">Clave o nivel del puesto </t>
  </si>
  <si>
    <t>Denominación del puesto</t>
  </si>
  <si>
    <t xml:space="preserve">Denominación del cargo </t>
  </si>
  <si>
    <t>Área de adscripción o unidad administrativa</t>
  </si>
  <si>
    <t>Nombre (s) del (la) servidor(a) público(a)</t>
  </si>
  <si>
    <t>Primer apellido del (a) servidor(a) público(a)</t>
  </si>
  <si>
    <t>Segundo apellido del (a) servidor(a) público(a)</t>
  </si>
  <si>
    <t>Denominación del encargo o comisión</t>
  </si>
  <si>
    <t>Tipo de viaje</t>
  </si>
  <si>
    <t>Número de personas acompañantes.</t>
  </si>
  <si>
    <t>Importe ejercido por el total de acompañantes</t>
  </si>
  <si>
    <t>País origen</t>
  </si>
  <si>
    <t>Estado origen</t>
  </si>
  <si>
    <t>Ciudad origen</t>
  </si>
  <si>
    <t>País destino</t>
  </si>
  <si>
    <t>Estado destino</t>
  </si>
  <si>
    <t>Ciudad destino</t>
  </si>
  <si>
    <t xml:space="preserve">Motivo del encargo o comisión </t>
  </si>
  <si>
    <t>Salida del encargo o comisión</t>
  </si>
  <si>
    <t>Regreso del encargo o comisión</t>
  </si>
  <si>
    <t>Imp. ejercido por partida y concepto de viáticos</t>
  </si>
  <si>
    <t>30367</t>
  </si>
  <si>
    <t>30368</t>
  </si>
  <si>
    <t>30369</t>
  </si>
  <si>
    <t>ID</t>
  </si>
  <si>
    <t>Clave de la partida de cada uno de los conceptos</t>
  </si>
  <si>
    <t>Denominación de la partida por concepto</t>
  </si>
  <si>
    <t>Importe ejercido erogado por concepto de viáticos</t>
  </si>
  <si>
    <t>Importe total ejercido erogado</t>
  </si>
  <si>
    <t>Importe total de gastos no erogados</t>
  </si>
  <si>
    <t>Fecha de entrega del informe de la comisión</t>
  </si>
  <si>
    <t>Hipervínculo al informe de la comisión o encargo</t>
  </si>
  <si>
    <t>Hipervínculo a las facturas o comprobantes.</t>
  </si>
  <si>
    <t>30370</t>
  </si>
  <si>
    <t>Hipervínculo a las facturas o comprobantes</t>
  </si>
  <si>
    <t>Hipervínculo a normatividad reguladora de gastos</t>
  </si>
  <si>
    <t>30371</t>
  </si>
  <si>
    <t>Fecha de validación</t>
  </si>
  <si>
    <t>Área responsable de la información</t>
  </si>
  <si>
    <t>Año</t>
  </si>
  <si>
    <t>Fecha de actualización</t>
  </si>
  <si>
    <t>Nota</t>
  </si>
  <si>
    <t>Auxiliar Operativo "A"</t>
  </si>
  <si>
    <t xml:space="preserve">Secretaría Administrativa </t>
  </si>
  <si>
    <t>Benjamín</t>
  </si>
  <si>
    <t xml:space="preserve">Meza </t>
  </si>
  <si>
    <t xml:space="preserve">López </t>
  </si>
  <si>
    <t>México</t>
  </si>
  <si>
    <t>Michoacán</t>
  </si>
  <si>
    <t>Morelia</t>
  </si>
  <si>
    <t>Edo. México</t>
  </si>
  <si>
    <t>Ciudad de México</t>
  </si>
  <si>
    <t xml:space="preserve">Flores </t>
  </si>
  <si>
    <t>Auxiliar Operativo "B"</t>
  </si>
  <si>
    <t>José Salvador</t>
  </si>
  <si>
    <t xml:space="preserve">Cruz  </t>
  </si>
  <si>
    <t xml:space="preserve">Tapia </t>
  </si>
  <si>
    <t>Chofer</t>
  </si>
  <si>
    <t>Guanajuato</t>
  </si>
  <si>
    <t>De La Mora</t>
  </si>
  <si>
    <t xml:space="preserve">Jiménez  </t>
  </si>
  <si>
    <t xml:space="preserve"> Francisco</t>
  </si>
  <si>
    <t>Toluca</t>
  </si>
  <si>
    <t>Valentinez</t>
  </si>
  <si>
    <t xml:space="preserve">Morales </t>
  </si>
  <si>
    <t xml:space="preserve"> Juana Isabel</t>
  </si>
  <si>
    <t xml:space="preserve">Secretaria General de Acuerdos </t>
  </si>
  <si>
    <t>Jacona</t>
  </si>
  <si>
    <t>Parácuaro</t>
  </si>
  <si>
    <t>Actuario</t>
  </si>
  <si>
    <t xml:space="preserve"> Sergio Giovanni</t>
  </si>
  <si>
    <t xml:space="preserve">Pacheco  </t>
  </si>
  <si>
    <t>Franco</t>
  </si>
  <si>
    <t>Gabriel Zamora</t>
  </si>
  <si>
    <t>Actuaria</t>
  </si>
  <si>
    <t>Jeymi</t>
  </si>
  <si>
    <t xml:space="preserve">Pérez </t>
  </si>
  <si>
    <t>Coeneo</t>
  </si>
  <si>
    <t xml:space="preserve">Santoyo </t>
  </si>
  <si>
    <t xml:space="preserve">Rodríguez </t>
  </si>
  <si>
    <t>Alejandro</t>
  </si>
  <si>
    <t>Presidencia</t>
  </si>
  <si>
    <t xml:space="preserve">Magistrado </t>
  </si>
  <si>
    <t>Querétaro</t>
  </si>
  <si>
    <t xml:space="preserve"> Gómez </t>
  </si>
  <si>
    <t xml:space="preserve">Hurtado </t>
  </si>
  <si>
    <t xml:space="preserve"> Ignacio</t>
  </si>
  <si>
    <t>Ponencia</t>
  </si>
  <si>
    <t>Magistrado</t>
  </si>
  <si>
    <t>Campeche</t>
  </si>
  <si>
    <t>Velez</t>
  </si>
  <si>
    <t xml:space="preserve">Vargas </t>
  </si>
  <si>
    <t xml:space="preserve"> Ana María</t>
  </si>
  <si>
    <t xml:space="preserve">Secretaría General de Acuerdos </t>
  </si>
  <si>
    <t>Zitácuaro</t>
  </si>
  <si>
    <t>Carlos</t>
  </si>
  <si>
    <t>Purépero</t>
  </si>
  <si>
    <t>Otros impuestos y derechos</t>
  </si>
  <si>
    <t>Viáticos</t>
  </si>
  <si>
    <t>Combustible</t>
  </si>
  <si>
    <t>Herramientas menores</t>
  </si>
  <si>
    <r>
      <t xml:space="preserve">Comisionado para realizar la notificación en la Sala Regional correspondiente a la Quinta Circunscripción Plurinominal Electoral del Tribunal Electoral del Poder Judicial de la Federación, con sede en Toluca, Estado de México, del Juicio de Revisión Constitucional de la sentencia del 26 de septiembre de la presente anualidad, contenida en el expediente </t>
    </r>
    <r>
      <rPr>
        <b/>
        <sz val="10"/>
        <rFont val="Arial"/>
        <family val="2"/>
      </rPr>
      <t xml:space="preserve">TEEM-JDC-046/2016, </t>
    </r>
    <r>
      <rPr>
        <sz val="10"/>
        <rFont val="Arial"/>
        <family val="2"/>
      </rPr>
      <t>y entrega del expediente respectivo.</t>
    </r>
  </si>
  <si>
    <t>Comisionada para realizar las notificaciones dictadas en el Acuerdo Plenario de fecha 29/09/2016 emitido por el Pleno, de este órgano jurisdiccional, en el incidente de cumplimiento de sentencia relativo al expediente número TEEM-JDC-029/2016, dirigidas al Cabildo, Presidente y Tesorero del Ayuntamiento de Purépero, Mich.</t>
  </si>
  <si>
    <t xml:space="preserve">Jefa de Departamento </t>
  </si>
  <si>
    <t xml:space="preserve">Auxiliar </t>
  </si>
  <si>
    <t>Auxiliar</t>
  </si>
  <si>
    <r>
      <t xml:space="preserve">Comisionado para trasladar con fecha del 4 de octubre del año en curso a la Lic. Jeymi Pérez Flores a la Ciudad de México para practicar la notificación dictada en el acuerdo de admisión de juicio y pruebas, emitido el 03/10/2016, por el Magistrado Alejandro Rodríguez Santoyo, integrante del Pleno de este órgano jurisdiccional dentro del juicio para la protección de los derechos político-electorales del ciudadano identificado con la clave </t>
    </r>
    <r>
      <rPr>
        <b/>
        <sz val="10"/>
        <rFont val="Arial"/>
        <family val="2"/>
      </rPr>
      <t xml:space="preserve">TEEM-JDC-047/2016, </t>
    </r>
    <r>
      <rPr>
        <sz val="10"/>
        <rFont val="Arial"/>
        <family val="2"/>
      </rPr>
      <t>para la Comisión Nacional de Justicia de la Red de Jóvenes X México del Partido Revolucionario Institucional.</t>
    </r>
  </si>
  <si>
    <t>Notificador</t>
  </si>
  <si>
    <t xml:space="preserve">Secretaria </t>
  </si>
  <si>
    <t>Comisionada para asistir al VII Encuentro Nacional de Secretarias y Secretarios Generales de Acuerdos de los Tribunales y Salas Estatales Electorales de México, en la Ciudad de Campeche, Camp.</t>
  </si>
  <si>
    <t>Comisionado para realizar la notificación de oficio ordenada en la sentencia de tres de octubre del año en curso, emitida dentro del juicio para la protección de los derechos político-electorales del ciudadano TEEM-JDC-044/2016, por el Pleno de este órgano jurisdiccional, al H. Ayuntamiento de Jacona, Mich.</t>
  </si>
  <si>
    <t>Comisionada para realizar las notificaciones dictadas en el acuerdo de requerimiento y vista de cinco de octubre del año en curso, emitido por el Magistrado Alejandro Rodríguez Santoyo, Presidente del Pleno de este órgano jurisdiccional, en el expediente número TEEM-JDC-043/2016, dirigidas al Presidente y Cabildo de Coeneo, Mich.</t>
  </si>
  <si>
    <t>Notificadora</t>
  </si>
  <si>
    <t>Comisionado para realizar la notificación de oficio ordenada en el acuerdo de radiación y requerimiento de fecha 12/10/2016, emitido dentro del juicio para la protección de los derechos político-electorales del ciudadano TEEM-JDC-048/2016, por el Magistrado José René Olivos Campos, integrante del Pleno de este órgano jurisdiccional, a la Comisión Nacional de la Red de Jóvenes por México del Partido Revolucionario Institucional en la Ciudad de México.</t>
  </si>
  <si>
    <t>Comisionado para trasladar con fecha del 14 de octubre del año en curso a los Magistrados del Tribunal Electoral del Estado para participar en la undécima Asamblea General Ordinaria de la Asociación Mexicana de Impartidores de Justicia A.C. a celebrarse el próximo 14 de octubre del año en curso en el hotel Misión Juriquilla.</t>
  </si>
  <si>
    <t>Comisionado para participar en la undécima Asamblea General Ordinaria de la Asociación Mexicana de Impartidores de Justicia A.C. a celebrarse el próximo 14 de octubre del año en curso en el hotel Misión Juriquilla.</t>
  </si>
  <si>
    <t>Comisionado para asistir a la presentación de la obra "La Creación Jurisprudencial del Tribunal Electoral del Poder Judicial de la Federación, el 18/10/2016 en el Salón de Actos del Palacio de Minería en la Ciudad de México.</t>
  </si>
  <si>
    <t>Evento Oficial</t>
  </si>
  <si>
    <t>Comisionada para la realización de las notificaciones ordenadas en la sentencia de trece de octubre de 2016, emitido dentro del juicio para la protección de los derechos político-electorales del ciudadano TEEM-JDC-043/2016, por el Pleno de este órgano jurisdiccional, al Presidente e integrantes del Cabildo del Ayuntamiento de Coeneo, Michoacán</t>
  </si>
  <si>
    <t>Comisionado para trasladar con fecha de 17/10/2016 al Magistrado Omero Valdovinos Mercado a la Ciudad de México para asistir a la presentación de la obra “La Creación Jurisprudencial del Tribunal Electoral del Poder Judicial de la Federación” la cual se llevará a cabo el día 18 de octubre del año en curso.</t>
  </si>
  <si>
    <t>Comisionado para trasladarse con fecha 20/10/2016 a la Ciudad de Toluca, Edo. Méx. para realizar la verificación vehicular de las unidades Chevrolet Suburban 2011 y Toyota Corolla 2014 del Tribunal Electoral del Estado.</t>
  </si>
  <si>
    <t xml:space="preserve">Comisionado para trasladar con fecha del 20/10/2016 a la Ciudad de Toluca, Edo. Méx. al Magdo. Presidente Alejandro Rodríguez Santoyo para participar en el 3er. Observatorio Judicial Electoral de la V Circunscripción Plurinominal del Tribunal Electoral del Poder Judicial de la Federación, mismo que se llevará a cabo en el Auditorio Ignacio Ramírez en la Calzada El Nigromante, de la Facultad de Ciencias Políticas y Sociales de la Universidad Autónoma del Estado de México. </t>
  </si>
  <si>
    <t>Comisionado para trasladar con fecha del 21 de octubre del año en curso, a la Lic. Juana Isabel Morales Valentinez, a la Ciudad de México, para hacer entrega de documentación relativa al acuerdo de requerimiento de fecha 20 de octubre de 2016, emitido dentro del juicio para la protección de los derechos político-electorales del ciudadano TEEM-JDC-048/2016, por el Magistrado José René Olivos Campos, integrante del Pleno de este órgano jurisdiccional, a la Red de Jóvenes x México del Partido Revolucionario Institucional.</t>
  </si>
  <si>
    <t>Comisión cancelada para trasladar a los Magistrados del Tribunal Electoral del Estado a evento oficial en la ciudad de México</t>
  </si>
  <si>
    <t>S/D</t>
  </si>
  <si>
    <t>Comisionada para realizar la notificación dictada en el acuerdo de vista, de veinte de octubre del año en curso, emitido por el Magistrado Ignacio Hurtado Gómez, integrante del Pleno de este órgano jurisdiccional dentro del cuaderno de cumplimiento de sentencia relativo al del juicio para la protección de los derechos político-electorales del ciudadano identificado con la clave TEEM-JDC-046/2016, dirigido a la Sala Regional correspondiente a la Quinta Circunscripción Plurinominal Electoral del Tribunal Electoral del Poder Judicial de la Federación, con sede en Toluca, Edo. Méx.</t>
  </si>
  <si>
    <t>Comisionado para realizar las notificaciones dictadas en el acuerdo de radicación y requerimiento de veintiuno de octubre del año en curso, emitido por el Magistrado Rubén Herrera Rodríguez, integrante del Pleno de este órgano jurisdiccional, en el expediente número TEEM-JDC-050/2016, dirigidas al Presidente y Cabildo del Ayuntamiento de Gabriel Zamora, Mich.</t>
  </si>
  <si>
    <t>Comisionado para trasladar con fecha del 25 de octubre del año en curso, al Magistrado Alejandro Rodríguez Santoyo, a la ciudad de México para asistir a la presentación del informe de labores 2015-2016, del Tribunal Electoral del Poder Judicial de la Federación, el cual se llevará a cabo en el salón de la Suprema Corte de Justicia de la Nación.</t>
  </si>
  <si>
    <t>Comisionado para realizar las notificaciones de oficio ordenadas en el acuerdo de requerimiento y multa de veinticuatro de octubre del año en curso, dentro del juicio para la protección de los derechos político-electorales del ciudadano TEEM-JDC-048/2016, emitido por el Magistrado José René Olivos Campos, integrante del Pleno de este órgano jurisdiccional, las cuales deberán de realizarse el 25/10/2016, al Partido Revolucionario Institucional, a la Comisión Nacional de Justicia de la Red de Jóvenes X México del referido Partido Político, así como al Instituto Nacional Electoral, todos con domicilio en la ciudad de México</t>
  </si>
  <si>
    <t>Comisionado para trasladar con fecha del 25 de octubre del año en curso, a la Ciudad de Guanajuato, Gto., al Lic. Adrián Hernández Pinedo, Secretario Instructor y Proyectista, adscrito a la Ponencia del Magistrado José René Olivos Campos, para participar en el Diplomado en Formación Política, en las instalaciones del IEEG.</t>
  </si>
  <si>
    <t>Comisionado para trasladar con fecha del 27 de octubre del año en curso, a la Ciudad de Guanajuato, Gto., al Magistrado Rubén Herrera Rodríguez y a la Lic. Marlene Arisbe Mendoza Díaz de León, para participar como ponentes en el Diplomado en Formación Política, en las instalaciones del IEEG.</t>
  </si>
  <si>
    <t>Comisionado para trasladar con fecha del 27 de octubre del año en curso, a Parácuaro, Mich., al Magistrado Omero Valdovinos Mercado y al Lic. Bernardo Loya Valdovinos, para impartir un curso de capacitación a los funcionarios de este municipio con el tema: “La importancia del juicio ciudadano”.</t>
  </si>
  <si>
    <t>Comisionada para practicar las notificaciones dictadas en el acuerdo de fecha 26/10/2016, ordenado por el Magistrado José René Olivos Campos, dentro del expediente número TEEM-JDC-048/2016, al Partido Revolucionario Institucional, a la Comisión Nacional de Justicia de la Red de Jóvenes X México del referido Partido Político, así como al Instituto Nacional Electoral, todos con domicilio en la Ciudad de México.</t>
  </si>
  <si>
    <t>Comisionado para trasladar a la Lic. Jeymi Pérez Flores, Actuaria del Tribunal Electoral del Estado, toda vez que existe la necesidad de practicar notificaciones de los autos de admisión y de recepción de documentos dictados en esta misma fecha, por el Magistrado José René Olivos Campos en el expediente identificado con la clave TEEM-JDC-048/2016, a la Comisión Nacional de Justicia de la Red de Jóvenes X México del Partido Revolucionario Institucional, con sede en la ciudad de México.</t>
  </si>
  <si>
    <t>Comisión oficial al Municipio de Zitácuaro, Mich.</t>
  </si>
  <si>
    <t xml:space="preserve">Octubre </t>
  </si>
  <si>
    <t>http://transparencia.teemcorreo.org.mx/archivos/9bviaticos/2016/octubre/facturas/01.pdf</t>
  </si>
  <si>
    <t>http://transparencia.teemcorreo.org.mx/archivos/9bviaticos/2016/octubre/facturas/02.pdf</t>
  </si>
  <si>
    <t>http://transparencia.teemcorreo.org.mx/archivos/9bviaticos/2016/octubre/facturas/03.pdf</t>
  </si>
  <si>
    <t>http://transparencia.teemcorreo.org.mx/archivos/9bviaticos/2016/octubre/facturas/04.pdf</t>
  </si>
  <si>
    <t>http://transparencia.teemcorreo.org.mx/archivos/9bviaticos/2016/octubre/facturas/05.pdf</t>
  </si>
  <si>
    <t>http://transparencia.teemcorreo.org.mx/archivos/9bviaticos/2016/octubre/facturas/06.pdf</t>
  </si>
  <si>
    <t>http://transparencia.teemcorreo.org.mx/archivos/9bviaticos/2016/octubre/facturas/07.pdf</t>
  </si>
  <si>
    <t>http://transparencia.teemcorreo.org.mx/archivos/9bviaticos/2016/octubre/facturas/08.pdf</t>
  </si>
  <si>
    <t>http://transparencia.teemcorreo.org.mx/archivos/9bviaticos/2016/octubre/facturas/09.pdf</t>
  </si>
  <si>
    <t>http://transparencia.teemcorreo.org.mx/archivos/9bviaticos/2016/octubre/facturas/10.pdf</t>
  </si>
  <si>
    <t>http://transparencia.teemcorreo.org.mx/archivos/9bviaticos/2016/octubre/facturas/11.pdf</t>
  </si>
  <si>
    <t>http://transparencia.teemcorreo.org.mx/archivos/9bviaticos/2016/octubre/facturas/12.pdf</t>
  </si>
  <si>
    <t>http://transparencia.teemcorreo.org.mx/archivos/9bviaticos/2016/octubre/facturas/13.pdf</t>
  </si>
  <si>
    <t>http://transparencia.teemcorreo.org.mx/archivos/9bviaticos/2016/octubre/facturas/14.pdf</t>
  </si>
  <si>
    <t>http://transparencia.teemcorreo.org.mx/archivos/9bviaticos/2016/octubre/facturas/15.pdf</t>
  </si>
  <si>
    <t>http://transparencia.teemcorreo.org.mx/archivos/9bviaticos/2016/octubre/facturas/16.pdf</t>
  </si>
  <si>
    <t>http://transparencia.teemcorreo.org.mx/archivos/9bviaticos/2016/octubre/facturas/17.pdf</t>
  </si>
  <si>
    <t>http://transparencia.teemcorreo.org.mx/archivos/9bviaticos/2016/octubre/facturas/18.pdf</t>
  </si>
  <si>
    <t>http://transparencia.teemcorreo.org.mx/archivos/9bviaticos/2016/octubre/facturas/19.pdf</t>
  </si>
  <si>
    <t>http://transparencia.teemcorreo.org.mx/archivos/9bviaticos/2016/octubre/facturas/20.pdf</t>
  </si>
  <si>
    <t>http://transparencia.teemcorreo.org.mx/archivos/9bviaticos/2016/octubre/facturas/21.pdf</t>
  </si>
  <si>
    <t>http://transparencia.teemcorreo.org.mx/archivos/9bviaticos/2016/octubre/facturas/22.pdf</t>
  </si>
  <si>
    <t>http://transparencia.teemcorreo.org.mx/archivos/9bviaticos/2016/octubre/facturas/23.pdf</t>
  </si>
  <si>
    <t>http://transparencia.teemcorreo.org.mx/archivos/9bviaticos/2016/octubre/facturas/24.pdf</t>
  </si>
  <si>
    <t>http://transparencia.teemcorreo.org.mx/archivos/9bviaticos/2016/octubre/facturas/25.pdf</t>
  </si>
  <si>
    <t>http://transparencia.teemcorreo.org.mx/archivos/9bviaticos/2016/octubre/facturas/26.pdf</t>
  </si>
  <si>
    <t>http://transparencia.teemcorreo.org.mx/archivos/9bviaticos/2016/octubre/informes/01.pdf</t>
  </si>
  <si>
    <t>http://transparencia.teemcorreo.org.mx/archivos/9bviaticos/2016/octubre/informes/02.pdf</t>
  </si>
  <si>
    <t>http://transparencia.teemcorreo.org.mx/archivos/9bviaticos/2016/octubre/informes/03.pdf</t>
  </si>
  <si>
    <t>http://transparencia.teemcorreo.org.mx/archivos/9bviaticos/2016/octubre/informes/04.pdf</t>
  </si>
  <si>
    <t>http://transparencia.teemcorreo.org.mx/archivos/9bviaticos/2016/octubre/informes/05.pdf</t>
  </si>
  <si>
    <t>http://transparencia.teemcorreo.org.mx/archivos/9bviaticos/2016/octubre/informes/06.pdf</t>
  </si>
  <si>
    <t>http://transparencia.teemcorreo.org.mx/archivos/9bviaticos/2016/octubre/informes/07.pdf</t>
  </si>
  <si>
    <t>http://transparencia.teemcorreo.org.mx/archivos/9bviaticos/2016/octubre/informes/08.pdf</t>
  </si>
  <si>
    <t>http://transparencia.teemcorreo.org.mx/archivos/9bviaticos/2016/octubre/informes/09.pdf</t>
  </si>
  <si>
    <t>http://transparencia.teemcorreo.org.mx/archivos/9bviaticos/2016/octubre/informes/10.pdf</t>
  </si>
  <si>
    <t>http://transparencia.teemcorreo.org.mx/archivos/9bviaticos/2016/octubre/informes/11.pdf</t>
  </si>
  <si>
    <t>http://transparencia.teemcorreo.org.mx/archivos/9bviaticos/2016/octubre/informes/12.pdf</t>
  </si>
  <si>
    <t>http://transparencia.teemcorreo.org.mx/archivos/9bviaticos/2016/octubre/informes/13.pdf</t>
  </si>
  <si>
    <t>http://transparencia.teemcorreo.org.mx/archivos/9bviaticos/2016/octubre/informes/14.pdf</t>
  </si>
  <si>
    <t>http://transparencia.teemcorreo.org.mx/archivos/9bviaticos/2016/octubre/informes/15.pdf</t>
  </si>
  <si>
    <t>http://transparencia.teemcorreo.org.mx/archivos/9bviaticos/2016/octubre/informes/16.pdf</t>
  </si>
  <si>
    <t>http://transparencia.teemcorreo.org.mx/archivos/9bviaticos/2016/octubre/informes/17.pdf</t>
  </si>
  <si>
    <t>http://transparencia.teemcorreo.org.mx/archivos/9bviaticos/2016/octubre/informes/18.pdf</t>
  </si>
  <si>
    <t>http://transparencia.teemcorreo.org.mx/archivos/9bviaticos/2016/octubre/informes/19.pdf</t>
  </si>
  <si>
    <t>http://transparencia.teemcorreo.org.mx/archivos/9bviaticos/2016/octubre/informes/20.pdf</t>
  </si>
  <si>
    <t>http://transparencia.teemcorreo.org.mx/archivos/9bviaticos/2016/octubre/informes/21.pdf</t>
  </si>
  <si>
    <t>http://transparencia.teemcorreo.org.mx/archivos/9bviaticos/2016/octubre/informes/22.pdf</t>
  </si>
  <si>
    <t>http://transparencia.teemcorreo.org.mx/archivos/9bviaticos/2016/octubre/informes/23.pdf</t>
  </si>
  <si>
    <t>http://transparencia.teemcorreo.org.mx/archivos/9bviaticos/2016/octubre/informes/24.pdf</t>
  </si>
  <si>
    <t>http://transparencia.teemcorreo.org.mx/archivos/9bviaticos/2016/octubre/informes/25.pdf</t>
  </si>
  <si>
    <t>http://transparencia.teemcorreo.org.mx/archivos/9bviaticos/2016/octubre/informes/26.pdf</t>
  </si>
  <si>
    <t>Jefa de Departamento "B" de Actuarios</t>
  </si>
  <si>
    <t>Auxiliar Operativo "C"</t>
  </si>
  <si>
    <t>Secretaría de Administración</t>
  </si>
  <si>
    <t>La normatividad es aplicada en términos supletorios.</t>
  </si>
  <si>
    <t>El total de viáticos de esta comisión, le fueron entregados a la Lic. Juana Isabel Morales Valentinez, por lo tanto, es ella, quien ejecutó y comprobó el gasto de ambas personas.
La normatividad es aplicada en términos supletorios.</t>
  </si>
  <si>
    <t>El total de viáticos de esta comisión, le fueron entregados al chofer, por lo tanto, es él, quien ejecutó y comprobó el gasto de ambas personas. El total de gastos excede el importe asignado para viáticos, en $ 1,454.10 por lo cual se hace un reembolso al chofer.
La normatividad es aplicada en términos supletorios.</t>
  </si>
  <si>
    <t>El total de viáticos de esta comisión, le fueron entregados al Lic. Sergio G. Pacheco Franco, por lo tanto, es él, quien ejecutó y comprobó el gasto de ambas personas.
La normatividad es aplicada en términos supletorios.</t>
  </si>
  <si>
    <t>El total de viáticos de esta comisión, le fueron entregados a la Lic. Jeymi Pérez Flores, por lo tanto, es ella, quien ejecutó y comprobó el gasto de ambas personas.
La normatividad es aplicada en términos supletorios.</t>
  </si>
  <si>
    <t>El total de viáticos de esta comisión, le fueron entregados al chofer, por lo tanto, es él, quien ejecutó y comprobó el gasto de todas las personas asistentes a esta comisión.
La normatividad es aplicada en términos supletorios.</t>
  </si>
  <si>
    <t>El total de viáticos de esta comisión, le fueron entregados al magistrado Alejandro Rodríguez Santoyo, por lo tanto, es él, quien ejecutó y comprobó el gasto de todas las personas asistentes a esta comisión.
La normatividad es aplicada en términos supletorios.</t>
  </si>
  <si>
    <t>El total de viáticos de esta comisión, le fueron entregados al chofer, por lo tanto, es él, quien ejecutó y comprobó el gasto de ambas personas.
La normatividad es aplicada en términos supletorios.</t>
  </si>
  <si>
    <t>El total del importe de viáticos relacionado, corresponde a la reservación de hotel hecha para el comisionado, la cual no pudo ser cancelada con anticipación para evitar el cobro por penalización.
La normatividad es aplicada en términos supletorios.</t>
  </si>
  <si>
    <t>El total de viáticos de esta comisión, le fueron entregados al chofer, por lo tanto, es él, quien ejecutó y comprobó el gasto de todos los asistentes.
La normatividad es aplicada en términos supletorios.</t>
  </si>
  <si>
    <t xml:space="preserve">El total de viáticos de esta comisión, le fueron entregados al chofer, por lo tanto, es él, quien ejecutó y comprobó el gasto de ambas personas. El total de gastos excede el importe asignado para viáticos en $16.12 por lo cual se hace un reembolso al chofer.
La normatividad es aplicada en términos supletorios. </t>
  </si>
  <si>
    <t>http://transparencia.teemcorreo.org.mx/archivos/9bviaticos/NORMAS_LINEAMIENTOS_PARA_ EJERCICIO_CONTROL_DEL_PRESUPUESTO_EGRESOS_2016.pdf</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</si>
</sst>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_(&quot;$&quot;* #,##0.00_);_(&quot;$&quot;* \(#,##0.00\);_(&quot;$&quot;* &quot;-&quot;??_);_(@_)"/>
  </numFmts>
  <fonts count="14" x14ac:knownFonts="1">
    <font>
      <sz val="10"/>
      <name val="Arial"/>
    </font>
    <font>
      <sz val="10"/>
      <name val="Arial"/>
      <family val="2"/>
    </font>
    <font>
      <b/>
      <sz val="11"/>
      <color indexed="9"/>
      <name val="Arial"/>
      <family val="2"/>
    </font>
    <font>
      <sz val="10"/>
      <color indexed="8"/>
      <name val="Arial"/>
      <family val="2"/>
    </font>
    <font>
      <b/>
      <sz val="11"/>
      <color indexed="9"/>
      <name val="Arial"/>
      <family val="2"/>
    </font>
    <font>
      <b/>
      <sz val="11"/>
      <color indexed="9"/>
      <name val="Arial"/>
      <family val="2"/>
    </font>
    <font>
      <b/>
      <sz val="11"/>
      <color indexed="9"/>
      <name val="Arial"/>
      <family val="2"/>
    </font>
    <font>
      <sz val="10"/>
      <name val="Arial"/>
      <family val="2"/>
    </font>
    <font>
      <sz val="10"/>
      <name val="Arial"/>
      <family val="2"/>
    </font>
    <font>
      <sz val="9"/>
      <color indexed="81"/>
      <name val="Tahoma"/>
      <family val="2"/>
    </font>
    <font>
      <b/>
      <sz val="9"/>
      <color indexed="81"/>
      <name val="Tahoma"/>
      <family val="2"/>
    </font>
    <font>
      <b/>
      <sz val="10"/>
      <name val="Arial"/>
      <family val="2"/>
    </font>
    <font>
      <u/>
      <sz val="10"/>
      <color theme="10"/>
      <name val="Arial"/>
      <family val="2"/>
    </font>
    <font>
      <sz val="10"/>
      <name val="Arial"/>
      <family val="2"/>
    </font>
  </fonts>
  <fills count="6">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rgb="FFFFFF00"/>
        <bgColor indexed="64"/>
      </patternFill>
    </fill>
    <fill>
      <patternFill patternType="solid">
        <fgColor rgb="FF00B0F0"/>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4">
    <xf numFmtId="0" fontId="0" fillId="0" borderId="0"/>
    <xf numFmtId="164" fontId="1" fillId="0" borderId="0" applyFont="0" applyFill="0" applyBorder="0" applyAlignment="0" applyProtection="0"/>
    <xf numFmtId="0" fontId="12" fillId="0" borderId="0" applyNumberFormat="0" applyFill="0" applyBorder="0" applyAlignment="0" applyProtection="0"/>
    <xf numFmtId="44" fontId="13" fillId="0" borderId="0" applyFont="0" applyFill="0" applyBorder="0" applyAlignment="0" applyProtection="0"/>
  </cellStyleXfs>
  <cellXfs count="27">
    <xf numFmtId="0" fontId="0" fillId="0" borderId="0" xfId="0" applyProtection="1"/>
    <xf numFmtId="0" fontId="2" fillId="2" borderId="1" xfId="0" applyFont="1" applyFill="1" applyBorder="1" applyAlignment="1">
      <alignment horizontal="center"/>
    </xf>
    <xf numFmtId="0" fontId="3" fillId="3" borderId="1" xfId="0" applyFont="1" applyFill="1" applyBorder="1"/>
    <xf numFmtId="0" fontId="4" fillId="2" borderId="1" xfId="0" applyFont="1" applyFill="1" applyBorder="1"/>
    <xf numFmtId="0" fontId="5" fillId="2" borderId="1" xfId="0" applyFont="1" applyFill="1" applyBorder="1"/>
    <xf numFmtId="0" fontId="6" fillId="2" borderId="1" xfId="0" applyFont="1" applyFill="1" applyBorder="1"/>
    <xf numFmtId="0" fontId="0" fillId="0" borderId="0" xfId="0" applyFill="1" applyProtection="1"/>
    <xf numFmtId="0" fontId="0" fillId="4" borderId="0" xfId="0" applyFill="1" applyProtection="1"/>
    <xf numFmtId="4" fontId="0" fillId="4" borderId="0" xfId="0" applyNumberFormat="1" applyFill="1" applyProtection="1"/>
    <xf numFmtId="0" fontId="8" fillId="0" borderId="0" xfId="0" applyFont="1" applyProtection="1"/>
    <xf numFmtId="4" fontId="0" fillId="5" borderId="0" xfId="0" applyNumberFormat="1" applyFill="1" applyProtection="1"/>
    <xf numFmtId="4" fontId="7" fillId="4" borderId="0" xfId="1" applyNumberFormat="1" applyFont="1" applyFill="1" applyProtection="1"/>
    <xf numFmtId="0" fontId="0" fillId="5" borderId="0" xfId="0" applyFill="1" applyProtection="1"/>
    <xf numFmtId="2" fontId="0" fillId="5" borderId="0" xfId="0" applyNumberFormat="1" applyFill="1" applyProtection="1"/>
    <xf numFmtId="0" fontId="12" fillId="0" borderId="0" xfId="2" applyAlignment="1" applyProtection="1">
      <alignment vertical="center"/>
    </xf>
    <xf numFmtId="0" fontId="0" fillId="0" borderId="0" xfId="0" applyAlignment="1" applyProtection="1">
      <alignment wrapText="1"/>
    </xf>
    <xf numFmtId="0" fontId="0" fillId="0" borderId="0" xfId="0" applyProtection="1"/>
    <xf numFmtId="0" fontId="0" fillId="0" borderId="0" xfId="0" applyAlignment="1" applyProtection="1">
      <alignment horizontal="center" vertical="center" wrapText="1"/>
    </xf>
    <xf numFmtId="14" fontId="0" fillId="0" borderId="0" xfId="0" applyNumberFormat="1" applyAlignment="1" applyProtection="1">
      <alignment horizontal="center" vertical="center" wrapText="1"/>
    </xf>
    <xf numFmtId="44" fontId="0" fillId="0" borderId="0" xfId="3" applyFont="1" applyAlignment="1" applyProtection="1">
      <alignment horizontal="center" vertical="center" wrapText="1"/>
    </xf>
    <xf numFmtId="0" fontId="12" fillId="0" borderId="0" xfId="2" applyAlignment="1" applyProtection="1">
      <alignment horizontal="center" vertical="center" wrapText="1"/>
    </xf>
    <xf numFmtId="15" fontId="0" fillId="0" borderId="0" xfId="0" applyNumberFormat="1" applyAlignment="1" applyProtection="1">
      <alignment horizontal="center" vertical="center" wrapText="1"/>
    </xf>
    <xf numFmtId="44" fontId="1" fillId="0" borderId="0" xfId="3" applyFont="1" applyAlignment="1" applyProtection="1">
      <alignment horizontal="center" vertical="center" wrapText="1"/>
    </xf>
    <xf numFmtId="0" fontId="2" fillId="2" borderId="1" xfId="0" applyFont="1" applyFill="1" applyBorder="1" applyAlignment="1">
      <alignment horizontal="center"/>
    </xf>
    <xf numFmtId="0" fontId="0" fillId="0" borderId="0" xfId="0" applyProtection="1"/>
    <xf numFmtId="0" fontId="1" fillId="0" borderId="0" xfId="0" applyFont="1" applyAlignment="1" applyProtection="1">
      <alignment vertical="center" wrapText="1"/>
    </xf>
    <xf numFmtId="0" fontId="1" fillId="0" borderId="0" xfId="0" applyFont="1" applyAlignment="1" applyProtection="1">
      <alignment horizontal="center" vertical="center" wrapText="1"/>
    </xf>
  </cellXfs>
  <cellStyles count="4">
    <cellStyle name="Hipervínculo" xfId="2" builtinId="8"/>
    <cellStyle name="Millares" xfId="1" builtinId="3"/>
    <cellStyle name="Moneda" xfId="3" builtinId="4"/>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teemcorreo.org.mx/archivos/9bviaticos/2016/octubre/informes/08.pdf" TargetMode="External"/><Relationship Id="rId13" Type="http://schemas.openxmlformats.org/officeDocument/2006/relationships/hyperlink" Target="http://transparencia.teemcorreo.org.mx/archivos/9bviaticos/2016/octubre/informes/13.pdf" TargetMode="External"/><Relationship Id="rId18" Type="http://schemas.openxmlformats.org/officeDocument/2006/relationships/hyperlink" Target="http://transparencia.teemcorreo.org.mx/archivos/9bviaticos/2016/octubre/informes/18.pdf" TargetMode="External"/><Relationship Id="rId26" Type="http://schemas.openxmlformats.org/officeDocument/2006/relationships/hyperlink" Target="http://transparencia.teemcorreo.org.mx/archivos/9bviaticos/2016/octubre/informes/26.pdf" TargetMode="External"/><Relationship Id="rId3" Type="http://schemas.openxmlformats.org/officeDocument/2006/relationships/hyperlink" Target="http://transparencia.teemcorreo.org.mx/archivos/9bviaticos/2016/octubre/informes/03.pdf" TargetMode="External"/><Relationship Id="rId21" Type="http://schemas.openxmlformats.org/officeDocument/2006/relationships/hyperlink" Target="http://transparencia.teemcorreo.org.mx/archivos/9bviaticos/2016/octubre/informes/21.pdf" TargetMode="External"/><Relationship Id="rId7" Type="http://schemas.openxmlformats.org/officeDocument/2006/relationships/hyperlink" Target="http://transparencia.teemcorreo.org.mx/archivos/9bviaticos/2016/octubre/informes/07.pdf" TargetMode="External"/><Relationship Id="rId12" Type="http://schemas.openxmlformats.org/officeDocument/2006/relationships/hyperlink" Target="http://transparencia.teemcorreo.org.mx/archivos/9bviaticos/2016/octubre/informes/12.pdf" TargetMode="External"/><Relationship Id="rId17" Type="http://schemas.openxmlformats.org/officeDocument/2006/relationships/hyperlink" Target="http://transparencia.teemcorreo.org.mx/archivos/9bviaticos/2016/octubre/informes/17.pdf" TargetMode="External"/><Relationship Id="rId25" Type="http://schemas.openxmlformats.org/officeDocument/2006/relationships/hyperlink" Target="http://transparencia.teemcorreo.org.mx/archivos/9bviaticos/2016/octubre/informes/25.pdf" TargetMode="External"/><Relationship Id="rId2" Type="http://schemas.openxmlformats.org/officeDocument/2006/relationships/hyperlink" Target="http://transparencia.teemcorreo.org.mx/archivos/9bviaticos/2016/octubre/informes/02.pdf" TargetMode="External"/><Relationship Id="rId16" Type="http://schemas.openxmlformats.org/officeDocument/2006/relationships/hyperlink" Target="http://transparencia.teemcorreo.org.mx/archivos/9bviaticos/2016/octubre/informes/16.pdf" TargetMode="External"/><Relationship Id="rId20" Type="http://schemas.openxmlformats.org/officeDocument/2006/relationships/hyperlink" Target="http://transparencia.teemcorreo.org.mx/archivos/9bviaticos/2016/octubre/informes/20.pdf" TargetMode="External"/><Relationship Id="rId29" Type="http://schemas.openxmlformats.org/officeDocument/2006/relationships/comments" Target="../comments1.xml"/><Relationship Id="rId1" Type="http://schemas.openxmlformats.org/officeDocument/2006/relationships/hyperlink" Target="http://transparencia.teemcorreo.org.mx/archivos/9bviaticos/2016/octubre/informes/01.pdf" TargetMode="External"/><Relationship Id="rId6" Type="http://schemas.openxmlformats.org/officeDocument/2006/relationships/hyperlink" Target="http://transparencia.teemcorreo.org.mx/archivos/9bviaticos/2016/octubre/informes/06.pdf" TargetMode="External"/><Relationship Id="rId11" Type="http://schemas.openxmlformats.org/officeDocument/2006/relationships/hyperlink" Target="http://transparencia.teemcorreo.org.mx/archivos/9bviaticos/2016/octubre/informes/11.pdf" TargetMode="External"/><Relationship Id="rId24" Type="http://schemas.openxmlformats.org/officeDocument/2006/relationships/hyperlink" Target="http://transparencia.teemcorreo.org.mx/archivos/9bviaticos/2016/octubre/informes/24.pdf" TargetMode="External"/><Relationship Id="rId5" Type="http://schemas.openxmlformats.org/officeDocument/2006/relationships/hyperlink" Target="http://transparencia.teemcorreo.org.mx/archivos/9bviaticos/2016/octubre/informes/05.pdf" TargetMode="External"/><Relationship Id="rId15" Type="http://schemas.openxmlformats.org/officeDocument/2006/relationships/hyperlink" Target="http://transparencia.teemcorreo.org.mx/archivos/9bviaticos/2016/octubre/informes/15.pdf" TargetMode="External"/><Relationship Id="rId23" Type="http://schemas.openxmlformats.org/officeDocument/2006/relationships/hyperlink" Target="http://transparencia.teemcorreo.org.mx/archivos/9bviaticos/2016/octubre/informes/23.pdf" TargetMode="External"/><Relationship Id="rId28" Type="http://schemas.openxmlformats.org/officeDocument/2006/relationships/vmlDrawing" Target="../drawings/vmlDrawing1.vml"/><Relationship Id="rId10" Type="http://schemas.openxmlformats.org/officeDocument/2006/relationships/hyperlink" Target="http://transparencia.teemcorreo.org.mx/archivos/9bviaticos/2016/octubre/informes/10.pdf" TargetMode="External"/><Relationship Id="rId19" Type="http://schemas.openxmlformats.org/officeDocument/2006/relationships/hyperlink" Target="http://transparencia.teemcorreo.org.mx/archivos/9bviaticos/2016/octubre/informes/19.pdf" TargetMode="External"/><Relationship Id="rId4" Type="http://schemas.openxmlformats.org/officeDocument/2006/relationships/hyperlink" Target="http://transparencia.teemcorreo.org.mx/archivos/9bviaticos/2016/octubre/informes/04.pdf" TargetMode="External"/><Relationship Id="rId9" Type="http://schemas.openxmlformats.org/officeDocument/2006/relationships/hyperlink" Target="http://transparencia.teemcorreo.org.mx/archivos/9bviaticos/2016/octubre/informes/09.pdf" TargetMode="External"/><Relationship Id="rId14" Type="http://schemas.openxmlformats.org/officeDocument/2006/relationships/hyperlink" Target="http://transparencia.teemcorreo.org.mx/archivos/9bviaticos/2016/octubre/informes/14.pdf" TargetMode="External"/><Relationship Id="rId22" Type="http://schemas.openxmlformats.org/officeDocument/2006/relationships/hyperlink" Target="http://transparencia.teemcorreo.org.mx/archivos/9bviaticos/2016/octubre/informes/22.pdf" TargetMode="External"/><Relationship Id="rId27"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transparencia.teemcorreo.org.mx/archivos/9bviaticos/2016/octubre/facturas/08.pdf" TargetMode="External"/><Relationship Id="rId13" Type="http://schemas.openxmlformats.org/officeDocument/2006/relationships/hyperlink" Target="http://transparencia.teemcorreo.org.mx/archivos/9bviaticos/2016/octubre/facturas/13.pdf" TargetMode="External"/><Relationship Id="rId18" Type="http://schemas.openxmlformats.org/officeDocument/2006/relationships/hyperlink" Target="http://transparencia.teemcorreo.org.mx/archivos/9bviaticos/2016/octubre/facturas/18.pdf" TargetMode="External"/><Relationship Id="rId26" Type="http://schemas.openxmlformats.org/officeDocument/2006/relationships/hyperlink" Target="http://transparencia.teemcorreo.org.mx/archivos/9bviaticos/2016/octubre/facturas/26.pdf" TargetMode="External"/><Relationship Id="rId3" Type="http://schemas.openxmlformats.org/officeDocument/2006/relationships/hyperlink" Target="http://transparencia.teemcorreo.org.mx/archivos/9bviaticos/2016/octubre/facturas/03.pdf" TargetMode="External"/><Relationship Id="rId21" Type="http://schemas.openxmlformats.org/officeDocument/2006/relationships/hyperlink" Target="http://transparencia.teemcorreo.org.mx/archivos/9bviaticos/2016/octubre/facturas/21.pdf" TargetMode="External"/><Relationship Id="rId7" Type="http://schemas.openxmlformats.org/officeDocument/2006/relationships/hyperlink" Target="http://transparencia.teemcorreo.org.mx/archivos/9bviaticos/2016/octubre/facturas/07.pdf" TargetMode="External"/><Relationship Id="rId12" Type="http://schemas.openxmlformats.org/officeDocument/2006/relationships/hyperlink" Target="http://transparencia.teemcorreo.org.mx/archivos/9bviaticos/2016/octubre/facturas/12.pdf" TargetMode="External"/><Relationship Id="rId17" Type="http://schemas.openxmlformats.org/officeDocument/2006/relationships/hyperlink" Target="http://transparencia.teemcorreo.org.mx/archivos/9bviaticos/2016/octubre/facturas/17.pdf" TargetMode="External"/><Relationship Id="rId25" Type="http://schemas.openxmlformats.org/officeDocument/2006/relationships/hyperlink" Target="http://transparencia.teemcorreo.org.mx/archivos/9bviaticos/2016/octubre/facturas/25.pdf" TargetMode="External"/><Relationship Id="rId2" Type="http://schemas.openxmlformats.org/officeDocument/2006/relationships/hyperlink" Target="http://transparencia.teemcorreo.org.mx/archivos/9bviaticos/2016/octubre/facturas/02.pdf" TargetMode="External"/><Relationship Id="rId16" Type="http://schemas.openxmlformats.org/officeDocument/2006/relationships/hyperlink" Target="http://transparencia.teemcorreo.org.mx/archivos/9bviaticos/2016/octubre/facturas/16.pdf" TargetMode="External"/><Relationship Id="rId20" Type="http://schemas.openxmlformats.org/officeDocument/2006/relationships/hyperlink" Target="http://transparencia.teemcorreo.org.mx/archivos/9bviaticos/2016/octubre/facturas/20.pdf" TargetMode="External"/><Relationship Id="rId1" Type="http://schemas.openxmlformats.org/officeDocument/2006/relationships/hyperlink" Target="http://transparencia.teemcorreo.org.mx/archivos/9bviaticos/2016/octubre/facturas/01.pdf" TargetMode="External"/><Relationship Id="rId6" Type="http://schemas.openxmlformats.org/officeDocument/2006/relationships/hyperlink" Target="http://transparencia.teemcorreo.org.mx/archivos/9bviaticos/2016/octubre/facturas/06.pdf" TargetMode="External"/><Relationship Id="rId11" Type="http://schemas.openxmlformats.org/officeDocument/2006/relationships/hyperlink" Target="http://transparencia.teemcorreo.org.mx/archivos/9bviaticos/2016/octubre/facturas/11.pdf" TargetMode="External"/><Relationship Id="rId24" Type="http://schemas.openxmlformats.org/officeDocument/2006/relationships/hyperlink" Target="http://transparencia.teemcorreo.org.mx/archivos/9bviaticos/2016/octubre/facturas/24.pdf" TargetMode="External"/><Relationship Id="rId5" Type="http://schemas.openxmlformats.org/officeDocument/2006/relationships/hyperlink" Target="http://transparencia.teemcorreo.org.mx/archivos/9bviaticos/2016/octubre/facturas/05.pdf" TargetMode="External"/><Relationship Id="rId15" Type="http://schemas.openxmlformats.org/officeDocument/2006/relationships/hyperlink" Target="http://transparencia.teemcorreo.org.mx/archivos/9bviaticos/2016/octubre/facturas/15.pdf" TargetMode="External"/><Relationship Id="rId23" Type="http://schemas.openxmlformats.org/officeDocument/2006/relationships/hyperlink" Target="http://transparencia.teemcorreo.org.mx/archivos/9bviaticos/2016/octubre/facturas/23.pdf" TargetMode="External"/><Relationship Id="rId10" Type="http://schemas.openxmlformats.org/officeDocument/2006/relationships/hyperlink" Target="http://transparencia.teemcorreo.org.mx/archivos/9bviaticos/2016/octubre/facturas/10.pdf" TargetMode="External"/><Relationship Id="rId19" Type="http://schemas.openxmlformats.org/officeDocument/2006/relationships/hyperlink" Target="http://transparencia.teemcorreo.org.mx/archivos/9bviaticos/2016/octubre/facturas/19.pdf" TargetMode="External"/><Relationship Id="rId4" Type="http://schemas.openxmlformats.org/officeDocument/2006/relationships/hyperlink" Target="http://transparencia.teemcorreo.org.mx/archivos/9bviaticos/2016/octubre/facturas/04.pdf" TargetMode="External"/><Relationship Id="rId9" Type="http://schemas.openxmlformats.org/officeDocument/2006/relationships/hyperlink" Target="http://transparencia.teemcorreo.org.mx/archivos/9bviaticos/2016/octubre/facturas/09.pdf" TargetMode="External"/><Relationship Id="rId14" Type="http://schemas.openxmlformats.org/officeDocument/2006/relationships/hyperlink" Target="http://transparencia.teemcorreo.org.mx/archivos/9bviaticos/2016/octubre/facturas/14.pdf" TargetMode="External"/><Relationship Id="rId22" Type="http://schemas.openxmlformats.org/officeDocument/2006/relationships/hyperlink" Target="http://transparencia.teemcorreo.org.mx/archivos/9bviaticos/2016/octubre/facturas/22.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transparencia.teemcorreo.org.mx/archivos/9bviaticos/NORMAS_LINEAMIENTOS_PARA_%20EJERCICIO_CONTROL_DEL_PRESUPUESTO_EGRESOS_2016.pdf" TargetMode="External"/><Relationship Id="rId13" Type="http://schemas.openxmlformats.org/officeDocument/2006/relationships/hyperlink" Target="http://transparencia.teemcorreo.org.mx/archivos/9bviaticos/NORMAS_LINEAMIENTOS_PARA_%20EJERCICIO_CONTROL_DEL_PRESUPUESTO_EGRESOS_2016.pdf" TargetMode="External"/><Relationship Id="rId18" Type="http://schemas.openxmlformats.org/officeDocument/2006/relationships/hyperlink" Target="http://transparencia.teemcorreo.org.mx/archivos/9bviaticos/NORMAS_LINEAMIENTOS_PARA_%20EJERCICIO_CONTROL_DEL_PRESUPUESTO_EGRESOS_2016.pdf" TargetMode="External"/><Relationship Id="rId26" Type="http://schemas.openxmlformats.org/officeDocument/2006/relationships/hyperlink" Target="http://transparencia.teemcorreo.org.mx/archivos/9bviaticos/NORMAS_LINEAMIENTOS_PARA_%20EJERCICIO_CONTROL_DEL_PRESUPUESTO_EGRESOS_2016.pdf" TargetMode="External"/><Relationship Id="rId3" Type="http://schemas.openxmlformats.org/officeDocument/2006/relationships/hyperlink" Target="http://transparencia.teemcorreo.org.mx/archivos/9bviaticos/NORMAS_LINEAMIENTOS_PARA_%20EJERCICIO_CONTROL_DEL_PRESUPUESTO_EGRESOS_2016.pdf" TargetMode="External"/><Relationship Id="rId21" Type="http://schemas.openxmlformats.org/officeDocument/2006/relationships/hyperlink" Target="http://transparencia.teemcorreo.org.mx/archivos/9bviaticos/NORMAS_LINEAMIENTOS_PARA_%20EJERCICIO_CONTROL_DEL_PRESUPUESTO_EGRESOS_2016.pdf" TargetMode="External"/><Relationship Id="rId7" Type="http://schemas.openxmlformats.org/officeDocument/2006/relationships/hyperlink" Target="http://transparencia.teemcorreo.org.mx/archivos/9bviaticos/NORMAS_LINEAMIENTOS_PARA_%20EJERCICIO_CONTROL_DEL_PRESUPUESTO_EGRESOS_2016.pdf" TargetMode="External"/><Relationship Id="rId12" Type="http://schemas.openxmlformats.org/officeDocument/2006/relationships/hyperlink" Target="http://transparencia.teemcorreo.org.mx/archivos/9bviaticos/NORMAS_LINEAMIENTOS_PARA_%20EJERCICIO_CONTROL_DEL_PRESUPUESTO_EGRESOS_2016.pdf" TargetMode="External"/><Relationship Id="rId17" Type="http://schemas.openxmlformats.org/officeDocument/2006/relationships/hyperlink" Target="http://transparencia.teemcorreo.org.mx/archivos/9bviaticos/NORMAS_LINEAMIENTOS_PARA_%20EJERCICIO_CONTROL_DEL_PRESUPUESTO_EGRESOS_2016.pdf" TargetMode="External"/><Relationship Id="rId25" Type="http://schemas.openxmlformats.org/officeDocument/2006/relationships/hyperlink" Target="http://transparencia.teemcorreo.org.mx/archivos/9bviaticos/NORMAS_LINEAMIENTOS_PARA_%20EJERCICIO_CONTROL_DEL_PRESUPUESTO_EGRESOS_2016.pdf" TargetMode="External"/><Relationship Id="rId2" Type="http://schemas.openxmlformats.org/officeDocument/2006/relationships/hyperlink" Target="http://transparencia.teemcorreo.org.mx/archivos/9bviaticos/NORMAS_LINEAMIENTOS_PARA_%20EJERCICIO_CONTROL_DEL_PRESUPUESTO_EGRESOS_2016.pdf" TargetMode="External"/><Relationship Id="rId16" Type="http://schemas.openxmlformats.org/officeDocument/2006/relationships/hyperlink" Target="http://transparencia.teemcorreo.org.mx/archivos/9bviaticos/NORMAS_LINEAMIENTOS_PARA_%20EJERCICIO_CONTROL_DEL_PRESUPUESTO_EGRESOS_2016.pdf" TargetMode="External"/><Relationship Id="rId20" Type="http://schemas.openxmlformats.org/officeDocument/2006/relationships/hyperlink" Target="http://transparencia.teemcorreo.org.mx/archivos/9bviaticos/NORMAS_LINEAMIENTOS_PARA_%20EJERCICIO_CONTROL_DEL_PRESUPUESTO_EGRESOS_2016.pdf" TargetMode="External"/><Relationship Id="rId1" Type="http://schemas.openxmlformats.org/officeDocument/2006/relationships/hyperlink" Target="http://transparencia.teemcorreo.org.mx/archivos/9bviaticos/NORMAS_LINEAMIENTOS_PARA_%20EJERCICIO_CONTROL_DEL_PRESUPUESTO_EGRESOS_2016.pdf" TargetMode="External"/><Relationship Id="rId6" Type="http://schemas.openxmlformats.org/officeDocument/2006/relationships/hyperlink" Target="http://transparencia.teemcorreo.org.mx/archivos/9bviaticos/NORMAS_LINEAMIENTOS_PARA_%20EJERCICIO_CONTROL_DEL_PRESUPUESTO_EGRESOS_2016.pdf" TargetMode="External"/><Relationship Id="rId11" Type="http://schemas.openxmlformats.org/officeDocument/2006/relationships/hyperlink" Target="http://transparencia.teemcorreo.org.mx/archivos/9bviaticos/NORMAS_LINEAMIENTOS_PARA_%20EJERCICIO_CONTROL_DEL_PRESUPUESTO_EGRESOS_2016.pdf" TargetMode="External"/><Relationship Id="rId24" Type="http://schemas.openxmlformats.org/officeDocument/2006/relationships/hyperlink" Target="http://transparencia.teemcorreo.org.mx/archivos/9bviaticos/NORMAS_LINEAMIENTOS_PARA_%20EJERCICIO_CONTROL_DEL_PRESUPUESTO_EGRESOS_2016.pdf" TargetMode="External"/><Relationship Id="rId5" Type="http://schemas.openxmlformats.org/officeDocument/2006/relationships/hyperlink" Target="http://transparencia.teemcorreo.org.mx/archivos/9bviaticos/NORMAS_LINEAMIENTOS_PARA_%20EJERCICIO_CONTROL_DEL_PRESUPUESTO_EGRESOS_2016.pdf" TargetMode="External"/><Relationship Id="rId15" Type="http://schemas.openxmlformats.org/officeDocument/2006/relationships/hyperlink" Target="http://transparencia.teemcorreo.org.mx/archivos/9bviaticos/NORMAS_LINEAMIENTOS_PARA_%20EJERCICIO_CONTROL_DEL_PRESUPUESTO_EGRESOS_2016.pdf" TargetMode="External"/><Relationship Id="rId23" Type="http://schemas.openxmlformats.org/officeDocument/2006/relationships/hyperlink" Target="http://transparencia.teemcorreo.org.mx/archivos/9bviaticos/NORMAS_LINEAMIENTOS_PARA_%20EJERCICIO_CONTROL_DEL_PRESUPUESTO_EGRESOS_2016.pdf" TargetMode="External"/><Relationship Id="rId10" Type="http://schemas.openxmlformats.org/officeDocument/2006/relationships/hyperlink" Target="http://transparencia.teemcorreo.org.mx/archivos/9bviaticos/NORMAS_LINEAMIENTOS_PARA_%20EJERCICIO_CONTROL_DEL_PRESUPUESTO_EGRESOS_2016.pdf" TargetMode="External"/><Relationship Id="rId19" Type="http://schemas.openxmlformats.org/officeDocument/2006/relationships/hyperlink" Target="http://transparencia.teemcorreo.org.mx/archivos/9bviaticos/NORMAS_LINEAMIENTOS_PARA_%20EJERCICIO_CONTROL_DEL_PRESUPUESTO_EGRESOS_2016.pdf" TargetMode="External"/><Relationship Id="rId4" Type="http://schemas.openxmlformats.org/officeDocument/2006/relationships/hyperlink" Target="http://transparencia.teemcorreo.org.mx/archivos/9bviaticos/NORMAS_LINEAMIENTOS_PARA_%20EJERCICIO_CONTROL_DEL_PRESUPUESTO_EGRESOS_2016.pdf" TargetMode="External"/><Relationship Id="rId9" Type="http://schemas.openxmlformats.org/officeDocument/2006/relationships/hyperlink" Target="http://transparencia.teemcorreo.org.mx/archivos/9bviaticos/NORMAS_LINEAMIENTOS_PARA_%20EJERCICIO_CONTROL_DEL_PRESUPUESTO_EGRESOS_2016.pdf" TargetMode="External"/><Relationship Id="rId14" Type="http://schemas.openxmlformats.org/officeDocument/2006/relationships/hyperlink" Target="http://transparencia.teemcorreo.org.mx/archivos/9bviaticos/NORMAS_LINEAMIENTOS_PARA_%20EJERCICIO_CONTROL_DEL_PRESUPUESTO_EGRESOS_2016.pdf" TargetMode="External"/><Relationship Id="rId22" Type="http://schemas.openxmlformats.org/officeDocument/2006/relationships/hyperlink" Target="http://transparencia.teemcorreo.org.mx/archivos/9bviaticos/NORMAS_LINEAMIENTOS_PARA_%20EJERCICIO_CONTROL_DEL_PRESUPUESTO_EGRESOS_2016.pdf" TargetMode="External"/><Relationship Id="rId27"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33"/>
  <sheetViews>
    <sheetView tabSelected="1" topLeftCell="A2" zoomScale="80" zoomScaleNormal="80" workbookViewId="0">
      <selection activeCell="A2" sqref="A2"/>
    </sheetView>
  </sheetViews>
  <sheetFormatPr baseColWidth="10" defaultColWidth="8.85546875" defaultRowHeight="12.75" x14ac:dyDescent="0.2"/>
  <cols>
    <col min="1" max="1" width="9.7109375" customWidth="1"/>
    <col min="2" max="2" width="10.28515625" customWidth="1"/>
    <col min="3" max="3" width="27.85546875" customWidth="1"/>
    <col min="4" max="4" width="17.85546875" customWidth="1"/>
    <col min="5" max="5" width="21.42578125" customWidth="1"/>
    <col min="6" max="6" width="37.42578125" customWidth="1"/>
    <col min="7" max="7" width="36.5703125" customWidth="1"/>
    <col min="8" max="8" width="33.28515625" customWidth="1"/>
    <col min="9" max="9" width="36.140625" customWidth="1"/>
    <col min="10" max="10" width="37.85546875" customWidth="1"/>
    <col min="11" max="11" width="31.7109375" customWidth="1"/>
    <col min="12" max="12" width="11.28515625" customWidth="1"/>
    <col min="13" max="13" width="20.28515625" customWidth="1"/>
    <col min="14" max="14" width="18.5703125" customWidth="1"/>
    <col min="15" max="15" width="9.7109375" customWidth="1"/>
    <col min="16" max="16" width="11.85546875" customWidth="1"/>
    <col min="17" max="17" width="12.28515625" customWidth="1"/>
    <col min="18" max="18" width="10.42578125" customWidth="1"/>
    <col min="19" max="19" width="12.7109375" customWidth="1"/>
    <col min="20" max="20" width="13.140625" customWidth="1"/>
    <col min="21" max="21" width="26.140625" customWidth="1"/>
    <col min="22" max="22" width="25" customWidth="1"/>
    <col min="23" max="23" width="26.7109375" customWidth="1"/>
    <col min="24" max="24" width="41.5703125" customWidth="1"/>
    <col min="25" max="25" width="25.5703125" customWidth="1"/>
    <col min="26" max="26" width="30.28515625" customWidth="1"/>
    <col min="27" max="27" width="36.7109375" customWidth="1"/>
    <col min="28" max="28" width="40.5703125" customWidth="1"/>
    <col min="29" max="29" width="38.5703125" customWidth="1"/>
    <col min="30" max="30" width="43" customWidth="1"/>
    <col min="31" max="31" width="17.5703125" customWidth="1"/>
    <col min="32" max="32" width="29.5703125" customWidth="1"/>
    <col min="33" max="33" width="7.140625" customWidth="1"/>
    <col min="34" max="34" width="19" customWidth="1"/>
    <col min="35" max="35" width="19.5703125" customWidth="1"/>
  </cols>
  <sheetData>
    <row r="1" spans="1:35" hidden="1" x14ac:dyDescent="0.2">
      <c r="A1" t="s">
        <v>12</v>
      </c>
    </row>
    <row r="2" spans="1:35" ht="15" x14ac:dyDescent="0.25">
      <c r="A2" s="1" t="s">
        <v>13</v>
      </c>
      <c r="B2" s="1" t="s">
        <v>14</v>
      </c>
      <c r="C2" s="1" t="s">
        <v>15</v>
      </c>
    </row>
    <row r="3" spans="1:35" x14ac:dyDescent="0.2">
      <c r="A3" s="2" t="s">
        <v>16</v>
      </c>
      <c r="B3" s="2" t="s">
        <v>17</v>
      </c>
      <c r="C3" s="2" t="s">
        <v>16</v>
      </c>
    </row>
    <row r="4" spans="1:35" hidden="1" x14ac:dyDescent="0.2">
      <c r="A4" t="s">
        <v>18</v>
      </c>
      <c r="B4" t="s">
        <v>18</v>
      </c>
      <c r="C4" t="s">
        <v>19</v>
      </c>
      <c r="D4" t="s">
        <v>18</v>
      </c>
      <c r="E4" t="s">
        <v>20</v>
      </c>
      <c r="F4" t="s">
        <v>18</v>
      </c>
      <c r="G4" t="s">
        <v>20</v>
      </c>
      <c r="H4" t="s">
        <v>18</v>
      </c>
      <c r="I4" t="s">
        <v>18</v>
      </c>
      <c r="J4" t="s">
        <v>18</v>
      </c>
      <c r="K4" t="s">
        <v>20</v>
      </c>
      <c r="L4" t="s">
        <v>19</v>
      </c>
      <c r="M4" t="s">
        <v>21</v>
      </c>
      <c r="N4" t="s">
        <v>22</v>
      </c>
      <c r="O4" t="s">
        <v>18</v>
      </c>
      <c r="P4" t="s">
        <v>18</v>
      </c>
      <c r="Q4" t="s">
        <v>18</v>
      </c>
      <c r="R4" t="s">
        <v>18</v>
      </c>
      <c r="S4" t="s">
        <v>18</v>
      </c>
      <c r="T4" t="s">
        <v>18</v>
      </c>
      <c r="U4" t="s">
        <v>20</v>
      </c>
      <c r="V4" t="s">
        <v>23</v>
      </c>
      <c r="W4" t="s">
        <v>23</v>
      </c>
      <c r="X4" t="s">
        <v>24</v>
      </c>
      <c r="Y4" t="s">
        <v>22</v>
      </c>
      <c r="Z4" t="s">
        <v>22</v>
      </c>
      <c r="AA4" t="s">
        <v>23</v>
      </c>
      <c r="AB4" t="s">
        <v>25</v>
      </c>
      <c r="AC4" t="s">
        <v>24</v>
      </c>
      <c r="AD4" t="s">
        <v>24</v>
      </c>
      <c r="AE4" t="s">
        <v>23</v>
      </c>
      <c r="AF4" t="s">
        <v>18</v>
      </c>
      <c r="AG4" t="s">
        <v>26</v>
      </c>
      <c r="AH4" t="s">
        <v>27</v>
      </c>
      <c r="AI4" t="s">
        <v>28</v>
      </c>
    </row>
    <row r="5" spans="1:35" hidden="1" x14ac:dyDescent="0.2">
      <c r="A5" t="s">
        <v>29</v>
      </c>
      <c r="B5" t="s">
        <v>30</v>
      </c>
      <c r="C5" t="s">
        <v>31</v>
      </c>
      <c r="D5" t="s">
        <v>32</v>
      </c>
      <c r="E5" t="s">
        <v>33</v>
      </c>
      <c r="F5" t="s">
        <v>34</v>
      </c>
      <c r="G5" t="s">
        <v>35</v>
      </c>
      <c r="H5" t="s">
        <v>36</v>
      </c>
      <c r="I5" t="s">
        <v>37</v>
      </c>
      <c r="J5" t="s">
        <v>38</v>
      </c>
      <c r="K5" t="s">
        <v>39</v>
      </c>
      <c r="L5" t="s">
        <v>40</v>
      </c>
      <c r="M5" t="s">
        <v>41</v>
      </c>
      <c r="N5" t="s">
        <v>42</v>
      </c>
      <c r="O5" t="s">
        <v>43</v>
      </c>
      <c r="P5" t="s">
        <v>44</v>
      </c>
      <c r="Q5" t="s">
        <v>45</v>
      </c>
      <c r="R5" t="s">
        <v>46</v>
      </c>
      <c r="S5" t="s">
        <v>47</v>
      </c>
      <c r="T5" t="s">
        <v>48</v>
      </c>
      <c r="U5" t="s">
        <v>49</v>
      </c>
      <c r="V5" t="s">
        <v>50</v>
      </c>
      <c r="W5" t="s">
        <v>51</v>
      </c>
      <c r="X5" t="s">
        <v>52</v>
      </c>
      <c r="Y5" t="s">
        <v>53</v>
      </c>
      <c r="Z5" t="s">
        <v>54</v>
      </c>
      <c r="AA5" t="s">
        <v>55</v>
      </c>
      <c r="AB5" t="s">
        <v>56</v>
      </c>
      <c r="AC5" t="s">
        <v>57</v>
      </c>
      <c r="AD5" t="s">
        <v>58</v>
      </c>
      <c r="AE5" t="s">
        <v>59</v>
      </c>
      <c r="AF5" t="s">
        <v>60</v>
      </c>
      <c r="AG5" t="s">
        <v>61</v>
      </c>
      <c r="AH5" t="s">
        <v>62</v>
      </c>
      <c r="AI5" t="s">
        <v>63</v>
      </c>
    </row>
    <row r="6" spans="1:35" ht="15" x14ac:dyDescent="0.25">
      <c r="A6" s="23" t="s">
        <v>64</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row>
    <row r="7" spans="1:35" x14ac:dyDescent="0.2">
      <c r="A7" s="2" t="s">
        <v>65</v>
      </c>
      <c r="B7" s="2" t="s">
        <v>66</v>
      </c>
      <c r="C7" s="2" t="s">
        <v>67</v>
      </c>
      <c r="D7" s="2" t="s">
        <v>68</v>
      </c>
      <c r="E7" s="2" t="s">
        <v>69</v>
      </c>
      <c r="F7" s="2" t="s">
        <v>70</v>
      </c>
      <c r="G7" s="2" t="s">
        <v>71</v>
      </c>
      <c r="H7" s="2" t="s">
        <v>72</v>
      </c>
      <c r="I7" s="2" t="s">
        <v>73</v>
      </c>
      <c r="J7" s="2" t="s">
        <v>74</v>
      </c>
      <c r="K7" s="2" t="s">
        <v>75</v>
      </c>
      <c r="L7" s="2" t="s">
        <v>76</v>
      </c>
      <c r="M7" s="2" t="s">
        <v>77</v>
      </c>
      <c r="N7" s="2" t="s">
        <v>78</v>
      </c>
      <c r="O7" s="2" t="s">
        <v>79</v>
      </c>
      <c r="P7" s="2" t="s">
        <v>80</v>
      </c>
      <c r="Q7" s="2" t="s">
        <v>81</v>
      </c>
      <c r="R7" s="2" t="s">
        <v>82</v>
      </c>
      <c r="S7" s="2" t="s">
        <v>83</v>
      </c>
      <c r="T7" s="2" t="s">
        <v>84</v>
      </c>
      <c r="U7" s="2" t="s">
        <v>85</v>
      </c>
      <c r="V7" s="2" t="s">
        <v>86</v>
      </c>
      <c r="W7" s="2" t="s">
        <v>87</v>
      </c>
      <c r="X7" s="2" t="s">
        <v>88</v>
      </c>
      <c r="Y7" s="2" t="s">
        <v>96</v>
      </c>
      <c r="Z7" s="2" t="s">
        <v>97</v>
      </c>
      <c r="AA7" s="2" t="s">
        <v>98</v>
      </c>
      <c r="AB7" s="2" t="s">
        <v>99</v>
      </c>
      <c r="AC7" s="2" t="s">
        <v>100</v>
      </c>
      <c r="AD7" s="2" t="s">
        <v>103</v>
      </c>
      <c r="AE7" s="2" t="s">
        <v>105</v>
      </c>
      <c r="AF7" s="2" t="s">
        <v>106</v>
      </c>
      <c r="AG7" s="2" t="s">
        <v>107</v>
      </c>
      <c r="AH7" s="2" t="s">
        <v>108</v>
      </c>
      <c r="AI7" s="2" t="s">
        <v>109</v>
      </c>
    </row>
    <row r="8" spans="1:35" s="15" customFormat="1" ht="165.75" x14ac:dyDescent="0.2">
      <c r="A8" s="17">
        <v>2016</v>
      </c>
      <c r="B8" s="17" t="s">
        <v>203</v>
      </c>
      <c r="C8" s="17" t="s">
        <v>7</v>
      </c>
      <c r="D8" s="17">
        <v>7</v>
      </c>
      <c r="E8" s="17" t="s">
        <v>173</v>
      </c>
      <c r="F8" s="17" t="s">
        <v>110</v>
      </c>
      <c r="G8" s="17" t="s">
        <v>111</v>
      </c>
      <c r="H8" s="17" t="s">
        <v>112</v>
      </c>
      <c r="I8" s="17" t="s">
        <v>113</v>
      </c>
      <c r="J8" s="17" t="s">
        <v>114</v>
      </c>
      <c r="K8" s="17" t="s">
        <v>169</v>
      </c>
      <c r="L8" s="17" t="s">
        <v>11</v>
      </c>
      <c r="M8" s="17">
        <v>0</v>
      </c>
      <c r="N8" s="17">
        <v>0</v>
      </c>
      <c r="O8" s="17" t="s">
        <v>115</v>
      </c>
      <c r="P8" s="17" t="s">
        <v>116</v>
      </c>
      <c r="Q8" s="17" t="s">
        <v>117</v>
      </c>
      <c r="R8" s="17" t="s">
        <v>115</v>
      </c>
      <c r="S8" s="17" t="s">
        <v>118</v>
      </c>
      <c r="T8" s="17" t="s">
        <v>130</v>
      </c>
      <c r="U8" s="17" t="s">
        <v>175</v>
      </c>
      <c r="V8" s="18">
        <v>42645</v>
      </c>
      <c r="W8" s="18">
        <v>42645</v>
      </c>
      <c r="X8" s="17">
        <v>1</v>
      </c>
      <c r="Y8" s="19">
        <v>2473.4499999999998</v>
      </c>
      <c r="Z8" s="19">
        <f>3000-Y8</f>
        <v>526.55000000000018</v>
      </c>
      <c r="AA8" s="17">
        <v>42648</v>
      </c>
      <c r="AB8" s="20" t="s">
        <v>230</v>
      </c>
      <c r="AC8" s="17">
        <v>1</v>
      </c>
      <c r="AD8" s="17">
        <v>1</v>
      </c>
      <c r="AE8" s="21">
        <v>42674</v>
      </c>
      <c r="AF8" s="17" t="s">
        <v>258</v>
      </c>
      <c r="AG8" s="17">
        <v>2016</v>
      </c>
      <c r="AH8" s="21">
        <v>42674</v>
      </c>
      <c r="AI8" s="25" t="s">
        <v>259</v>
      </c>
    </row>
    <row r="9" spans="1:35" s="15" customFormat="1" ht="153" x14ac:dyDescent="0.2">
      <c r="A9" s="17">
        <v>2016</v>
      </c>
      <c r="B9" s="17" t="s">
        <v>203</v>
      </c>
      <c r="C9" s="17" t="s">
        <v>7</v>
      </c>
      <c r="D9" s="17">
        <v>12</v>
      </c>
      <c r="E9" s="17" t="s">
        <v>171</v>
      </c>
      <c r="F9" s="17" t="s">
        <v>256</v>
      </c>
      <c r="G9" s="17" t="s">
        <v>134</v>
      </c>
      <c r="H9" s="17" t="s">
        <v>133</v>
      </c>
      <c r="I9" s="17" t="s">
        <v>132</v>
      </c>
      <c r="J9" s="17" t="s">
        <v>131</v>
      </c>
      <c r="K9" s="17" t="s">
        <v>170</v>
      </c>
      <c r="L9" s="17" t="s">
        <v>11</v>
      </c>
      <c r="M9" s="17">
        <v>1</v>
      </c>
      <c r="N9" s="17">
        <v>0</v>
      </c>
      <c r="O9" s="17" t="s">
        <v>115</v>
      </c>
      <c r="P9" s="17" t="s">
        <v>116</v>
      </c>
      <c r="Q9" s="17" t="s">
        <v>117</v>
      </c>
      <c r="R9" s="17" t="s">
        <v>115</v>
      </c>
      <c r="S9" s="17" t="s">
        <v>116</v>
      </c>
      <c r="T9" s="17" t="s">
        <v>164</v>
      </c>
      <c r="U9" s="17" t="s">
        <v>175</v>
      </c>
      <c r="V9" s="18">
        <v>42646</v>
      </c>
      <c r="W9" s="18">
        <v>42646</v>
      </c>
      <c r="X9" s="17">
        <v>2</v>
      </c>
      <c r="Y9" s="19">
        <v>1143</v>
      </c>
      <c r="Z9" s="19">
        <f>1200-Y9</f>
        <v>57</v>
      </c>
      <c r="AA9" s="17">
        <v>42649</v>
      </c>
      <c r="AB9" s="20" t="s">
        <v>231</v>
      </c>
      <c r="AC9" s="17">
        <v>2</v>
      </c>
      <c r="AD9" s="17">
        <v>2</v>
      </c>
      <c r="AE9" s="21">
        <v>42674</v>
      </c>
      <c r="AF9" s="17" t="s">
        <v>258</v>
      </c>
      <c r="AG9" s="17">
        <v>2016</v>
      </c>
      <c r="AH9" s="21">
        <v>42674</v>
      </c>
      <c r="AI9" s="26" t="s">
        <v>260</v>
      </c>
    </row>
    <row r="10" spans="1:35" s="15" customFormat="1" ht="38.25" x14ac:dyDescent="0.2">
      <c r="A10" s="17">
        <v>2016</v>
      </c>
      <c r="B10" s="17" t="s">
        <v>203</v>
      </c>
      <c r="C10" s="17" t="s">
        <v>7</v>
      </c>
      <c r="D10" s="17">
        <v>1</v>
      </c>
      <c r="E10" s="17" t="s">
        <v>172</v>
      </c>
      <c r="F10" s="17" t="s">
        <v>257</v>
      </c>
      <c r="G10" s="17" t="s">
        <v>111</v>
      </c>
      <c r="H10" s="17" t="s">
        <v>163</v>
      </c>
      <c r="I10" s="17" t="s">
        <v>144</v>
      </c>
      <c r="J10" s="17" t="s">
        <v>159</v>
      </c>
      <c r="K10" s="17" t="s">
        <v>202</v>
      </c>
      <c r="L10" s="17" t="s">
        <v>11</v>
      </c>
      <c r="M10" s="17">
        <v>0</v>
      </c>
      <c r="N10" s="17">
        <v>0</v>
      </c>
      <c r="O10" s="17" t="s">
        <v>115</v>
      </c>
      <c r="P10" s="17" t="s">
        <v>116</v>
      </c>
      <c r="Q10" s="17" t="s">
        <v>117</v>
      </c>
      <c r="R10" s="17" t="s">
        <v>115</v>
      </c>
      <c r="S10" s="17" t="s">
        <v>116</v>
      </c>
      <c r="T10" s="17" t="s">
        <v>162</v>
      </c>
      <c r="U10" s="17" t="s">
        <v>125</v>
      </c>
      <c r="V10" s="18">
        <v>42646</v>
      </c>
      <c r="W10" s="18">
        <v>42646</v>
      </c>
      <c r="X10" s="17">
        <v>3</v>
      </c>
      <c r="Y10" s="19">
        <v>2156</v>
      </c>
      <c r="Z10" s="19">
        <f>2500-Y10</f>
        <v>344</v>
      </c>
      <c r="AA10" s="17">
        <v>42649</v>
      </c>
      <c r="AB10" s="20" t="s">
        <v>232</v>
      </c>
      <c r="AC10" s="17">
        <v>3</v>
      </c>
      <c r="AD10" s="17">
        <v>3</v>
      </c>
      <c r="AE10" s="21">
        <v>42674</v>
      </c>
      <c r="AF10" s="17" t="s">
        <v>258</v>
      </c>
      <c r="AG10" s="17">
        <v>2016</v>
      </c>
      <c r="AH10" s="21">
        <v>42674</v>
      </c>
      <c r="AI10" s="25" t="s">
        <v>259</v>
      </c>
    </row>
    <row r="11" spans="1:35" s="15" customFormat="1" ht="216.75" x14ac:dyDescent="0.2">
      <c r="A11" s="17">
        <v>2016</v>
      </c>
      <c r="B11" s="17" t="s">
        <v>203</v>
      </c>
      <c r="C11" s="17" t="s">
        <v>7</v>
      </c>
      <c r="D11" s="17">
        <v>7</v>
      </c>
      <c r="E11" s="17" t="s">
        <v>173</v>
      </c>
      <c r="F11" s="17" t="s">
        <v>121</v>
      </c>
      <c r="G11" s="17" t="s">
        <v>111</v>
      </c>
      <c r="H11" s="17" t="s">
        <v>122</v>
      </c>
      <c r="I11" s="17" t="s">
        <v>123</v>
      </c>
      <c r="J11" s="17" t="s">
        <v>124</v>
      </c>
      <c r="K11" s="17" t="s">
        <v>174</v>
      </c>
      <c r="L11" s="17" t="s">
        <v>11</v>
      </c>
      <c r="M11" s="17">
        <v>1</v>
      </c>
      <c r="N11" s="17">
        <v>0</v>
      </c>
      <c r="O11" s="17" t="s">
        <v>115</v>
      </c>
      <c r="P11" s="17" t="s">
        <v>116</v>
      </c>
      <c r="Q11" s="17" t="s">
        <v>117</v>
      </c>
      <c r="R11" s="17" t="s">
        <v>115</v>
      </c>
      <c r="S11" s="17" t="s">
        <v>119</v>
      </c>
      <c r="T11" s="17" t="s">
        <v>119</v>
      </c>
      <c r="U11" s="17" t="s">
        <v>125</v>
      </c>
      <c r="V11" s="18">
        <v>42647</v>
      </c>
      <c r="W11" s="18">
        <v>42647</v>
      </c>
      <c r="X11" s="17">
        <v>4</v>
      </c>
      <c r="Y11" s="19">
        <v>4454.1000000000004</v>
      </c>
      <c r="Z11" s="19">
        <v>0</v>
      </c>
      <c r="AA11" s="17">
        <v>42650</v>
      </c>
      <c r="AB11" s="20" t="s">
        <v>233</v>
      </c>
      <c r="AC11" s="17">
        <v>4</v>
      </c>
      <c r="AD11" s="17">
        <v>4</v>
      </c>
      <c r="AE11" s="21">
        <v>42674</v>
      </c>
      <c r="AF11" s="17" t="s">
        <v>258</v>
      </c>
      <c r="AG11" s="17">
        <v>2016</v>
      </c>
      <c r="AH11" s="21">
        <v>42674</v>
      </c>
      <c r="AI11" s="26" t="s">
        <v>261</v>
      </c>
    </row>
    <row r="12" spans="1:35" s="15" customFormat="1" ht="76.5" x14ac:dyDescent="0.2">
      <c r="A12" s="17">
        <v>2016</v>
      </c>
      <c r="B12" s="17" t="s">
        <v>203</v>
      </c>
      <c r="C12" s="17" t="s">
        <v>7</v>
      </c>
      <c r="D12" s="17">
        <v>17</v>
      </c>
      <c r="E12" s="17" t="s">
        <v>176</v>
      </c>
      <c r="F12" s="17" t="s">
        <v>134</v>
      </c>
      <c r="G12" s="17" t="s">
        <v>161</v>
      </c>
      <c r="H12" s="17" t="s">
        <v>160</v>
      </c>
      <c r="I12" s="17" t="s">
        <v>159</v>
      </c>
      <c r="J12" s="17" t="s">
        <v>158</v>
      </c>
      <c r="K12" s="17" t="s">
        <v>177</v>
      </c>
      <c r="L12" s="17" t="s">
        <v>11</v>
      </c>
      <c r="M12" s="17">
        <v>0</v>
      </c>
      <c r="N12" s="17">
        <v>0</v>
      </c>
      <c r="O12" s="17" t="s">
        <v>115</v>
      </c>
      <c r="P12" s="17" t="s">
        <v>116</v>
      </c>
      <c r="Q12" s="17" t="s">
        <v>117</v>
      </c>
      <c r="R12" s="17" t="s">
        <v>115</v>
      </c>
      <c r="S12" s="17" t="s">
        <v>157</v>
      </c>
      <c r="T12" s="17" t="s">
        <v>157</v>
      </c>
      <c r="U12" s="17" t="s">
        <v>185</v>
      </c>
      <c r="V12" s="18">
        <v>42650</v>
      </c>
      <c r="W12" s="18">
        <v>42651</v>
      </c>
      <c r="X12" s="17">
        <v>5</v>
      </c>
      <c r="Y12" s="19">
        <v>543</v>
      </c>
      <c r="Z12" s="19">
        <f>2000-Y12</f>
        <v>1457</v>
      </c>
      <c r="AA12" s="17">
        <v>42655</v>
      </c>
      <c r="AB12" s="20" t="s">
        <v>234</v>
      </c>
      <c r="AC12" s="17">
        <v>5</v>
      </c>
      <c r="AD12" s="17">
        <v>5</v>
      </c>
      <c r="AE12" s="21">
        <v>42674</v>
      </c>
      <c r="AF12" s="17" t="s">
        <v>258</v>
      </c>
      <c r="AG12" s="17">
        <v>2016</v>
      </c>
      <c r="AH12" s="21">
        <v>42674</v>
      </c>
      <c r="AI12" s="25" t="s">
        <v>259</v>
      </c>
    </row>
    <row r="13" spans="1:35" s="15" customFormat="1" ht="153" x14ac:dyDescent="0.2">
      <c r="A13" s="17">
        <v>2016</v>
      </c>
      <c r="B13" s="17" t="s">
        <v>203</v>
      </c>
      <c r="C13" s="17" t="s">
        <v>7</v>
      </c>
      <c r="D13" s="17">
        <v>11</v>
      </c>
      <c r="E13" s="17" t="s">
        <v>137</v>
      </c>
      <c r="F13" s="17" t="s">
        <v>137</v>
      </c>
      <c r="G13" s="17" t="s">
        <v>134</v>
      </c>
      <c r="H13" s="17" t="s">
        <v>138</v>
      </c>
      <c r="I13" s="17" t="s">
        <v>139</v>
      </c>
      <c r="J13" s="17" t="s">
        <v>140</v>
      </c>
      <c r="K13" s="17" t="s">
        <v>178</v>
      </c>
      <c r="L13" s="17" t="s">
        <v>11</v>
      </c>
      <c r="M13" s="17">
        <v>1</v>
      </c>
      <c r="N13" s="17">
        <v>0</v>
      </c>
      <c r="O13" s="17" t="s">
        <v>115</v>
      </c>
      <c r="P13" s="17" t="s">
        <v>116</v>
      </c>
      <c r="Q13" s="17" t="s">
        <v>117</v>
      </c>
      <c r="R13" s="17" t="s">
        <v>115</v>
      </c>
      <c r="S13" s="17" t="s">
        <v>116</v>
      </c>
      <c r="T13" s="17" t="s">
        <v>135</v>
      </c>
      <c r="U13" s="17" t="s">
        <v>175</v>
      </c>
      <c r="V13" s="18">
        <v>42648</v>
      </c>
      <c r="W13" s="18">
        <v>42648</v>
      </c>
      <c r="X13" s="17">
        <v>6</v>
      </c>
      <c r="Y13" s="19">
        <v>1159.1199999999999</v>
      </c>
      <c r="Z13" s="19">
        <f>1400-Y13</f>
        <v>240.88000000000011</v>
      </c>
      <c r="AA13" s="17">
        <v>42647</v>
      </c>
      <c r="AB13" s="20" t="s">
        <v>235</v>
      </c>
      <c r="AC13" s="17">
        <v>6</v>
      </c>
      <c r="AD13" s="17">
        <v>6</v>
      </c>
      <c r="AE13" s="21">
        <v>42674</v>
      </c>
      <c r="AF13" s="17" t="s">
        <v>258</v>
      </c>
      <c r="AG13" s="17">
        <v>2016</v>
      </c>
      <c r="AH13" s="21">
        <v>42674</v>
      </c>
      <c r="AI13" s="26" t="s">
        <v>262</v>
      </c>
    </row>
    <row r="14" spans="1:35" s="15" customFormat="1" ht="140.25" x14ac:dyDescent="0.2">
      <c r="A14" s="17">
        <v>2016</v>
      </c>
      <c r="B14" s="17" t="s">
        <v>203</v>
      </c>
      <c r="C14" s="17" t="s">
        <v>7</v>
      </c>
      <c r="D14" s="17">
        <v>11</v>
      </c>
      <c r="E14" s="17" t="s">
        <v>142</v>
      </c>
      <c r="F14" s="17" t="s">
        <v>142</v>
      </c>
      <c r="G14" s="17" t="s">
        <v>161</v>
      </c>
      <c r="H14" s="17" t="s">
        <v>143</v>
      </c>
      <c r="I14" s="17" t="s">
        <v>144</v>
      </c>
      <c r="J14" s="17" t="s">
        <v>120</v>
      </c>
      <c r="K14" s="17" t="s">
        <v>179</v>
      </c>
      <c r="L14" s="17" t="s">
        <v>11</v>
      </c>
      <c r="M14" s="17">
        <v>1</v>
      </c>
      <c r="N14" s="17">
        <v>0</v>
      </c>
      <c r="O14" s="17" t="s">
        <v>115</v>
      </c>
      <c r="P14" s="17" t="s">
        <v>116</v>
      </c>
      <c r="Q14" s="17" t="s">
        <v>117</v>
      </c>
      <c r="R14" s="17" t="s">
        <v>115</v>
      </c>
      <c r="S14" s="17" t="s">
        <v>116</v>
      </c>
      <c r="T14" s="17" t="s">
        <v>145</v>
      </c>
      <c r="U14" s="17" t="s">
        <v>180</v>
      </c>
      <c r="V14" s="18">
        <v>42649</v>
      </c>
      <c r="W14" s="18">
        <v>42649</v>
      </c>
      <c r="X14" s="17">
        <v>7</v>
      </c>
      <c r="Y14" s="19">
        <v>539</v>
      </c>
      <c r="Z14" s="19">
        <f>900-Y14</f>
        <v>361</v>
      </c>
      <c r="AA14" s="17">
        <v>42654</v>
      </c>
      <c r="AB14" s="20" t="s">
        <v>236</v>
      </c>
      <c r="AC14" s="17">
        <v>7</v>
      </c>
      <c r="AD14" s="17">
        <v>7</v>
      </c>
      <c r="AE14" s="21">
        <v>42674</v>
      </c>
      <c r="AF14" s="17" t="s">
        <v>258</v>
      </c>
      <c r="AG14" s="17">
        <v>2016</v>
      </c>
      <c r="AH14" s="21">
        <v>42674</v>
      </c>
      <c r="AI14" s="26" t="s">
        <v>263</v>
      </c>
    </row>
    <row r="15" spans="1:35" s="15" customFormat="1" ht="191.25" x14ac:dyDescent="0.2">
      <c r="A15" s="17">
        <v>2016</v>
      </c>
      <c r="B15" s="17" t="s">
        <v>203</v>
      </c>
      <c r="C15" s="17" t="s">
        <v>7</v>
      </c>
      <c r="D15" s="17">
        <v>11</v>
      </c>
      <c r="E15" s="17" t="s">
        <v>137</v>
      </c>
      <c r="F15" s="17" t="s">
        <v>137</v>
      </c>
      <c r="G15" s="17" t="s">
        <v>161</v>
      </c>
      <c r="H15" s="17" t="s">
        <v>138</v>
      </c>
      <c r="I15" s="17" t="s">
        <v>139</v>
      </c>
      <c r="J15" s="17" t="s">
        <v>140</v>
      </c>
      <c r="K15" s="17" t="s">
        <v>181</v>
      </c>
      <c r="L15" s="17" t="s">
        <v>11</v>
      </c>
      <c r="M15" s="17">
        <v>1</v>
      </c>
      <c r="N15" s="17">
        <v>0</v>
      </c>
      <c r="O15" s="17" t="s">
        <v>115</v>
      </c>
      <c r="P15" s="17" t="s">
        <v>116</v>
      </c>
      <c r="Q15" s="17" t="s">
        <v>117</v>
      </c>
      <c r="R15" s="17" t="s">
        <v>115</v>
      </c>
      <c r="S15" s="17" t="s">
        <v>119</v>
      </c>
      <c r="T15" s="17" t="s">
        <v>119</v>
      </c>
      <c r="U15" s="17" t="s">
        <v>175</v>
      </c>
      <c r="V15" s="18">
        <v>42656</v>
      </c>
      <c r="W15" s="18">
        <v>42656</v>
      </c>
      <c r="X15" s="17">
        <v>8</v>
      </c>
      <c r="Y15" s="19">
        <v>2541.08</v>
      </c>
      <c r="Z15" s="19">
        <f>3000-Y15</f>
        <v>458.92000000000007</v>
      </c>
      <c r="AA15" s="17">
        <v>42661</v>
      </c>
      <c r="AB15" s="20" t="s">
        <v>237</v>
      </c>
      <c r="AC15" s="17">
        <v>8</v>
      </c>
      <c r="AD15" s="17">
        <v>8</v>
      </c>
      <c r="AE15" s="21">
        <v>42674</v>
      </c>
      <c r="AF15" s="17" t="s">
        <v>258</v>
      </c>
      <c r="AG15" s="17">
        <v>2016</v>
      </c>
      <c r="AH15" s="21">
        <v>42674</v>
      </c>
      <c r="AI15" s="26" t="s">
        <v>262</v>
      </c>
    </row>
    <row r="16" spans="1:35" s="15" customFormat="1" ht="153" x14ac:dyDescent="0.2">
      <c r="A16" s="17">
        <v>2016</v>
      </c>
      <c r="B16" s="17" t="s">
        <v>203</v>
      </c>
      <c r="C16" s="17" t="s">
        <v>7</v>
      </c>
      <c r="D16" s="17">
        <v>7</v>
      </c>
      <c r="E16" s="17" t="s">
        <v>172</v>
      </c>
      <c r="F16" s="17" t="s">
        <v>121</v>
      </c>
      <c r="G16" s="17" t="s">
        <v>111</v>
      </c>
      <c r="H16" s="17" t="s">
        <v>122</v>
      </c>
      <c r="I16" s="17" t="s">
        <v>123</v>
      </c>
      <c r="J16" s="17" t="s">
        <v>124</v>
      </c>
      <c r="K16" s="17" t="s">
        <v>182</v>
      </c>
      <c r="L16" s="17" t="s">
        <v>11</v>
      </c>
      <c r="M16" s="17">
        <v>4</v>
      </c>
      <c r="N16" s="17">
        <v>0</v>
      </c>
      <c r="O16" s="17" t="s">
        <v>115</v>
      </c>
      <c r="P16" s="17" t="s">
        <v>116</v>
      </c>
      <c r="Q16" s="17" t="s">
        <v>117</v>
      </c>
      <c r="R16" s="17" t="s">
        <v>115</v>
      </c>
      <c r="S16" s="17" t="s">
        <v>151</v>
      </c>
      <c r="T16" s="17" t="s">
        <v>151</v>
      </c>
      <c r="U16" s="17" t="s">
        <v>125</v>
      </c>
      <c r="V16" s="18">
        <v>42657</v>
      </c>
      <c r="W16" s="18">
        <v>42657</v>
      </c>
      <c r="X16" s="17">
        <v>9</v>
      </c>
      <c r="Y16" s="19">
        <v>5906.2</v>
      </c>
      <c r="Z16" s="19">
        <f>6500-Y16</f>
        <v>593.80000000000018</v>
      </c>
      <c r="AA16" s="17">
        <v>42662</v>
      </c>
      <c r="AB16" s="20" t="s">
        <v>238</v>
      </c>
      <c r="AC16" s="17">
        <v>9</v>
      </c>
      <c r="AD16" s="17">
        <v>9</v>
      </c>
      <c r="AE16" s="21">
        <v>42674</v>
      </c>
      <c r="AF16" s="17" t="s">
        <v>258</v>
      </c>
      <c r="AG16" s="17">
        <v>2016</v>
      </c>
      <c r="AH16" s="21">
        <v>42674</v>
      </c>
      <c r="AI16" s="26" t="s">
        <v>264</v>
      </c>
    </row>
    <row r="17" spans="1:35" s="15" customFormat="1" ht="89.25" x14ac:dyDescent="0.2">
      <c r="A17" s="17">
        <v>2016</v>
      </c>
      <c r="B17" s="17" t="s">
        <v>203</v>
      </c>
      <c r="C17" s="17" t="s">
        <v>7</v>
      </c>
      <c r="D17" s="17">
        <v>18</v>
      </c>
      <c r="E17" s="17" t="s">
        <v>156</v>
      </c>
      <c r="F17" s="17" t="s">
        <v>156</v>
      </c>
      <c r="G17" s="17" t="s">
        <v>155</v>
      </c>
      <c r="H17" s="17" t="s">
        <v>154</v>
      </c>
      <c r="I17" s="17" t="s">
        <v>153</v>
      </c>
      <c r="J17" s="17" t="s">
        <v>152</v>
      </c>
      <c r="K17" s="17" t="s">
        <v>183</v>
      </c>
      <c r="L17" s="17" t="s">
        <v>11</v>
      </c>
      <c r="M17" s="17">
        <v>0</v>
      </c>
      <c r="N17" s="17">
        <v>0</v>
      </c>
      <c r="O17" s="17" t="s">
        <v>115</v>
      </c>
      <c r="P17" s="17" t="s">
        <v>116</v>
      </c>
      <c r="Q17" s="17" t="s">
        <v>117</v>
      </c>
      <c r="R17" s="17" t="s">
        <v>115</v>
      </c>
      <c r="S17" s="17" t="s">
        <v>151</v>
      </c>
      <c r="T17" s="17" t="s">
        <v>151</v>
      </c>
      <c r="U17" s="17" t="s">
        <v>185</v>
      </c>
      <c r="V17" s="18">
        <v>42657</v>
      </c>
      <c r="W17" s="18">
        <v>42657</v>
      </c>
      <c r="X17" s="17">
        <v>10</v>
      </c>
      <c r="Y17" s="19">
        <v>595.5</v>
      </c>
      <c r="Z17" s="19">
        <f>1500-Y17</f>
        <v>904.5</v>
      </c>
      <c r="AA17" s="17">
        <v>42660</v>
      </c>
      <c r="AB17" s="20" t="s">
        <v>239</v>
      </c>
      <c r="AC17" s="17">
        <v>10</v>
      </c>
      <c r="AD17" s="17">
        <v>10</v>
      </c>
      <c r="AE17" s="21">
        <v>42674</v>
      </c>
      <c r="AF17" s="17" t="s">
        <v>258</v>
      </c>
      <c r="AG17" s="17">
        <v>2016</v>
      </c>
      <c r="AH17" s="21">
        <v>42674</v>
      </c>
      <c r="AI17" s="25" t="s">
        <v>259</v>
      </c>
    </row>
    <row r="18" spans="1:35" s="15" customFormat="1" ht="178.5" x14ac:dyDescent="0.2">
      <c r="A18" s="17">
        <v>2016</v>
      </c>
      <c r="B18" s="17" t="s">
        <v>203</v>
      </c>
      <c r="C18" s="17" t="s">
        <v>7</v>
      </c>
      <c r="D18" s="17">
        <v>18</v>
      </c>
      <c r="E18" s="17" t="s">
        <v>150</v>
      </c>
      <c r="F18" s="17" t="s">
        <v>150</v>
      </c>
      <c r="G18" s="17" t="s">
        <v>149</v>
      </c>
      <c r="H18" s="17" t="s">
        <v>148</v>
      </c>
      <c r="I18" s="17" t="s">
        <v>147</v>
      </c>
      <c r="J18" s="17" t="s">
        <v>146</v>
      </c>
      <c r="K18" s="17" t="s">
        <v>184</v>
      </c>
      <c r="L18" s="17" t="s">
        <v>11</v>
      </c>
      <c r="M18" s="17">
        <v>3</v>
      </c>
      <c r="N18" s="17">
        <v>0</v>
      </c>
      <c r="O18" s="17" t="s">
        <v>115</v>
      </c>
      <c r="P18" s="17" t="s">
        <v>116</v>
      </c>
      <c r="Q18" s="17" t="s">
        <v>117</v>
      </c>
      <c r="R18" s="17" t="s">
        <v>115</v>
      </c>
      <c r="S18" s="17" t="s">
        <v>119</v>
      </c>
      <c r="T18" s="17" t="s">
        <v>119</v>
      </c>
      <c r="U18" s="17" t="s">
        <v>185</v>
      </c>
      <c r="V18" s="18">
        <v>42660</v>
      </c>
      <c r="W18" s="18">
        <v>42660</v>
      </c>
      <c r="X18" s="17">
        <v>11</v>
      </c>
      <c r="Y18" s="19">
        <v>14308.31</v>
      </c>
      <c r="Z18" s="19">
        <f>21000-Y18</f>
        <v>6691.6900000000005</v>
      </c>
      <c r="AA18" s="17">
        <v>42663</v>
      </c>
      <c r="AB18" s="20" t="s">
        <v>240</v>
      </c>
      <c r="AC18" s="17">
        <v>11</v>
      </c>
      <c r="AD18" s="17">
        <v>11</v>
      </c>
      <c r="AE18" s="21">
        <v>42674</v>
      </c>
      <c r="AF18" s="17" t="s">
        <v>258</v>
      </c>
      <c r="AG18" s="17">
        <v>2016</v>
      </c>
      <c r="AH18" s="21">
        <v>42674</v>
      </c>
      <c r="AI18" s="26" t="s">
        <v>265</v>
      </c>
    </row>
    <row r="19" spans="1:35" s="15" customFormat="1" ht="153" x14ac:dyDescent="0.2">
      <c r="A19" s="17">
        <v>2016</v>
      </c>
      <c r="B19" s="17" t="s">
        <v>203</v>
      </c>
      <c r="C19" s="17" t="s">
        <v>7</v>
      </c>
      <c r="D19" s="17">
        <v>12</v>
      </c>
      <c r="E19" s="17" t="s">
        <v>171</v>
      </c>
      <c r="F19" s="17" t="s">
        <v>256</v>
      </c>
      <c r="G19" s="17" t="s">
        <v>134</v>
      </c>
      <c r="H19" s="17" t="s">
        <v>133</v>
      </c>
      <c r="I19" s="17" t="s">
        <v>132</v>
      </c>
      <c r="J19" s="17" t="s">
        <v>131</v>
      </c>
      <c r="K19" s="17" t="s">
        <v>186</v>
      </c>
      <c r="L19" s="17" t="s">
        <v>11</v>
      </c>
      <c r="M19" s="17">
        <v>1</v>
      </c>
      <c r="N19" s="17">
        <v>0</v>
      </c>
      <c r="O19" s="17" t="s">
        <v>115</v>
      </c>
      <c r="P19" s="17" t="s">
        <v>116</v>
      </c>
      <c r="Q19" s="17" t="s">
        <v>117</v>
      </c>
      <c r="R19" s="17" t="s">
        <v>115</v>
      </c>
      <c r="S19" s="17" t="s">
        <v>116</v>
      </c>
      <c r="T19" s="17" t="s">
        <v>145</v>
      </c>
      <c r="U19" s="17" t="s">
        <v>180</v>
      </c>
      <c r="V19" s="18">
        <v>42660</v>
      </c>
      <c r="W19" s="18">
        <v>42660</v>
      </c>
      <c r="X19" s="17">
        <v>12</v>
      </c>
      <c r="Y19" s="19">
        <v>892</v>
      </c>
      <c r="Z19" s="19">
        <f>900-Y19</f>
        <v>8</v>
      </c>
      <c r="AA19" s="17">
        <v>42663</v>
      </c>
      <c r="AB19" s="20" t="s">
        <v>241</v>
      </c>
      <c r="AC19" s="17">
        <v>12</v>
      </c>
      <c r="AD19" s="17">
        <v>12</v>
      </c>
      <c r="AE19" s="21">
        <v>42674</v>
      </c>
      <c r="AF19" s="17" t="s">
        <v>258</v>
      </c>
      <c r="AG19" s="17">
        <v>2016</v>
      </c>
      <c r="AH19" s="21">
        <v>42674</v>
      </c>
      <c r="AI19" s="26" t="s">
        <v>260</v>
      </c>
    </row>
    <row r="20" spans="1:35" s="15" customFormat="1" ht="127.5" x14ac:dyDescent="0.2">
      <c r="A20" s="17">
        <v>2016</v>
      </c>
      <c r="B20" s="17" t="s">
        <v>203</v>
      </c>
      <c r="C20" s="17" t="s">
        <v>7</v>
      </c>
      <c r="D20" s="17">
        <v>7</v>
      </c>
      <c r="E20" s="17" t="s">
        <v>172</v>
      </c>
      <c r="F20" s="17" t="s">
        <v>121</v>
      </c>
      <c r="G20" s="17" t="s">
        <v>111</v>
      </c>
      <c r="H20" s="17" t="s">
        <v>122</v>
      </c>
      <c r="I20" s="17" t="s">
        <v>123</v>
      </c>
      <c r="J20" s="17" t="s">
        <v>124</v>
      </c>
      <c r="K20" s="17" t="s">
        <v>187</v>
      </c>
      <c r="L20" s="17" t="s">
        <v>11</v>
      </c>
      <c r="M20" s="17">
        <v>1</v>
      </c>
      <c r="N20" s="17">
        <v>0</v>
      </c>
      <c r="O20" s="17" t="s">
        <v>115</v>
      </c>
      <c r="P20" s="17" t="s">
        <v>116</v>
      </c>
      <c r="Q20" s="17" t="s">
        <v>117</v>
      </c>
      <c r="R20" s="17" t="s">
        <v>115</v>
      </c>
      <c r="S20" s="17" t="s">
        <v>119</v>
      </c>
      <c r="T20" s="17" t="s">
        <v>119</v>
      </c>
      <c r="U20" s="17" t="s">
        <v>185</v>
      </c>
      <c r="V20" s="18">
        <v>42661</v>
      </c>
      <c r="W20" s="18">
        <v>42661</v>
      </c>
      <c r="X20" s="17">
        <v>13</v>
      </c>
      <c r="Y20" s="19">
        <v>10259.9</v>
      </c>
      <c r="Z20" s="19">
        <f>11000-Y20</f>
        <v>740.10000000000036</v>
      </c>
      <c r="AA20" s="17">
        <v>42664</v>
      </c>
      <c r="AB20" s="20" t="s">
        <v>242</v>
      </c>
      <c r="AC20" s="17">
        <v>13</v>
      </c>
      <c r="AD20" s="17">
        <v>13</v>
      </c>
      <c r="AE20" s="21">
        <v>42674</v>
      </c>
      <c r="AF20" s="17" t="s">
        <v>258</v>
      </c>
      <c r="AG20" s="17">
        <v>2016</v>
      </c>
      <c r="AH20" s="21">
        <v>42674</v>
      </c>
      <c r="AI20" s="26" t="s">
        <v>266</v>
      </c>
    </row>
    <row r="21" spans="1:35" s="15" customFormat="1" ht="89.25" x14ac:dyDescent="0.2">
      <c r="A21" s="17">
        <v>2016</v>
      </c>
      <c r="B21" s="17" t="s">
        <v>203</v>
      </c>
      <c r="C21" s="17" t="s">
        <v>7</v>
      </c>
      <c r="D21" s="17">
        <v>7</v>
      </c>
      <c r="E21" s="17" t="s">
        <v>172</v>
      </c>
      <c r="F21" s="17" t="s">
        <v>121</v>
      </c>
      <c r="G21" s="17" t="s">
        <v>111</v>
      </c>
      <c r="H21" s="17" t="s">
        <v>129</v>
      </c>
      <c r="I21" s="17" t="s">
        <v>128</v>
      </c>
      <c r="J21" s="17" t="s">
        <v>127</v>
      </c>
      <c r="K21" s="17" t="s">
        <v>188</v>
      </c>
      <c r="L21" s="17" t="s">
        <v>11</v>
      </c>
      <c r="M21" s="17">
        <v>0</v>
      </c>
      <c r="N21" s="17">
        <v>0</v>
      </c>
      <c r="O21" s="17" t="s">
        <v>115</v>
      </c>
      <c r="P21" s="17" t="s">
        <v>116</v>
      </c>
      <c r="Q21" s="17" t="s">
        <v>117</v>
      </c>
      <c r="R21" s="17" t="s">
        <v>115</v>
      </c>
      <c r="S21" s="17" t="s">
        <v>118</v>
      </c>
      <c r="T21" s="17" t="s">
        <v>130</v>
      </c>
      <c r="U21" s="17" t="s">
        <v>125</v>
      </c>
      <c r="V21" s="18">
        <v>42663</v>
      </c>
      <c r="W21" s="18">
        <v>42663</v>
      </c>
      <c r="X21" s="17">
        <v>14</v>
      </c>
      <c r="Y21" s="19">
        <v>4924</v>
      </c>
      <c r="Z21" s="19">
        <f>6500-Y21</f>
        <v>1576</v>
      </c>
      <c r="AA21" s="17">
        <v>42668</v>
      </c>
      <c r="AB21" s="20" t="s">
        <v>243</v>
      </c>
      <c r="AC21" s="17">
        <v>14</v>
      </c>
      <c r="AD21" s="17">
        <v>14</v>
      </c>
      <c r="AE21" s="21">
        <v>42674</v>
      </c>
      <c r="AF21" s="17" t="s">
        <v>258</v>
      </c>
      <c r="AG21" s="17">
        <v>2016</v>
      </c>
      <c r="AH21" s="21">
        <v>42674</v>
      </c>
      <c r="AI21" s="25" t="s">
        <v>259</v>
      </c>
    </row>
    <row r="22" spans="1:35" s="15" customFormat="1" ht="191.25" x14ac:dyDescent="0.2">
      <c r="A22" s="17">
        <v>2016</v>
      </c>
      <c r="B22" s="17" t="s">
        <v>203</v>
      </c>
      <c r="C22" s="17" t="s">
        <v>7</v>
      </c>
      <c r="D22" s="17">
        <v>7</v>
      </c>
      <c r="E22" s="17" t="s">
        <v>173</v>
      </c>
      <c r="F22" s="17" t="s">
        <v>121</v>
      </c>
      <c r="G22" s="17" t="s">
        <v>111</v>
      </c>
      <c r="H22" s="17" t="s">
        <v>122</v>
      </c>
      <c r="I22" s="17" t="s">
        <v>123</v>
      </c>
      <c r="J22" s="17" t="s">
        <v>124</v>
      </c>
      <c r="K22" s="17" t="s">
        <v>189</v>
      </c>
      <c r="L22" s="17" t="s">
        <v>11</v>
      </c>
      <c r="M22" s="17">
        <v>1</v>
      </c>
      <c r="N22" s="17">
        <v>0</v>
      </c>
      <c r="O22" s="17" t="s">
        <v>115</v>
      </c>
      <c r="P22" s="17" t="s">
        <v>116</v>
      </c>
      <c r="Q22" s="17" t="s">
        <v>117</v>
      </c>
      <c r="R22" s="17" t="s">
        <v>115</v>
      </c>
      <c r="S22" s="17" t="s">
        <v>118</v>
      </c>
      <c r="T22" s="17" t="s">
        <v>130</v>
      </c>
      <c r="U22" s="17" t="s">
        <v>125</v>
      </c>
      <c r="V22" s="18">
        <v>42663</v>
      </c>
      <c r="W22" s="18">
        <v>42663</v>
      </c>
      <c r="X22" s="17">
        <v>15</v>
      </c>
      <c r="Y22" s="19">
        <v>2244.4</v>
      </c>
      <c r="Z22" s="19">
        <f>4000-Y22</f>
        <v>1755.6</v>
      </c>
      <c r="AA22" s="17">
        <v>42669</v>
      </c>
      <c r="AB22" s="20" t="s">
        <v>244</v>
      </c>
      <c r="AC22" s="17">
        <v>15</v>
      </c>
      <c r="AD22" s="17">
        <v>15</v>
      </c>
      <c r="AE22" s="21">
        <v>42674</v>
      </c>
      <c r="AF22" s="17" t="s">
        <v>258</v>
      </c>
      <c r="AG22" s="17">
        <v>2016</v>
      </c>
      <c r="AH22" s="21">
        <v>42674</v>
      </c>
      <c r="AI22" s="26" t="s">
        <v>266</v>
      </c>
    </row>
    <row r="23" spans="1:35" s="15" customFormat="1" ht="204" x14ac:dyDescent="0.2">
      <c r="A23" s="17">
        <v>2016</v>
      </c>
      <c r="B23" s="17" t="s">
        <v>203</v>
      </c>
      <c r="C23" s="17" t="s">
        <v>7</v>
      </c>
      <c r="D23" s="17">
        <v>7</v>
      </c>
      <c r="E23" s="17" t="s">
        <v>172</v>
      </c>
      <c r="F23" s="17" t="s">
        <v>110</v>
      </c>
      <c r="G23" s="17" t="s">
        <v>111</v>
      </c>
      <c r="H23" s="17" t="s">
        <v>112</v>
      </c>
      <c r="I23" s="17" t="s">
        <v>113</v>
      </c>
      <c r="J23" s="17" t="s">
        <v>114</v>
      </c>
      <c r="K23" s="17" t="s">
        <v>190</v>
      </c>
      <c r="L23" s="17" t="s">
        <v>11</v>
      </c>
      <c r="M23" s="17">
        <v>1</v>
      </c>
      <c r="N23" s="17">
        <v>0</v>
      </c>
      <c r="O23" s="17" t="s">
        <v>115</v>
      </c>
      <c r="P23" s="17" t="s">
        <v>116</v>
      </c>
      <c r="Q23" s="17" t="s">
        <v>117</v>
      </c>
      <c r="R23" s="17" t="s">
        <v>115</v>
      </c>
      <c r="S23" s="17" t="s">
        <v>119</v>
      </c>
      <c r="T23" s="17" t="s">
        <v>119</v>
      </c>
      <c r="U23" s="17" t="s">
        <v>125</v>
      </c>
      <c r="V23" s="18">
        <v>42664</v>
      </c>
      <c r="W23" s="18">
        <v>42664</v>
      </c>
      <c r="X23" s="17">
        <v>16</v>
      </c>
      <c r="Y23" s="19">
        <v>2674.55</v>
      </c>
      <c r="Z23" s="19">
        <f>3000-Y23</f>
        <v>325.44999999999982</v>
      </c>
      <c r="AA23" s="17">
        <v>42669</v>
      </c>
      <c r="AB23" s="20" t="s">
        <v>245</v>
      </c>
      <c r="AC23" s="17">
        <v>16</v>
      </c>
      <c r="AD23" s="17">
        <v>16</v>
      </c>
      <c r="AE23" s="21">
        <v>42674</v>
      </c>
      <c r="AF23" s="17" t="s">
        <v>258</v>
      </c>
      <c r="AG23" s="17">
        <v>2016</v>
      </c>
      <c r="AH23" s="21">
        <v>42674</v>
      </c>
      <c r="AI23" s="26" t="s">
        <v>266</v>
      </c>
    </row>
    <row r="24" spans="1:35" s="15" customFormat="1" ht="178.5" x14ac:dyDescent="0.2">
      <c r="A24" s="17">
        <v>2016</v>
      </c>
      <c r="B24" s="17" t="s">
        <v>203</v>
      </c>
      <c r="C24" s="17" t="s">
        <v>7</v>
      </c>
      <c r="D24" s="17">
        <v>7</v>
      </c>
      <c r="E24" s="17" t="s">
        <v>172</v>
      </c>
      <c r="F24" s="17" t="s">
        <v>110</v>
      </c>
      <c r="G24" s="17" t="s">
        <v>111</v>
      </c>
      <c r="H24" s="17" t="s">
        <v>112</v>
      </c>
      <c r="I24" s="17" t="s">
        <v>113</v>
      </c>
      <c r="J24" s="17" t="s">
        <v>114</v>
      </c>
      <c r="K24" s="17" t="s">
        <v>191</v>
      </c>
      <c r="L24" s="17" t="s">
        <v>11</v>
      </c>
      <c r="M24" s="17">
        <v>0</v>
      </c>
      <c r="N24" s="17">
        <v>0</v>
      </c>
      <c r="O24" s="17" t="s">
        <v>115</v>
      </c>
      <c r="P24" s="17" t="s">
        <v>116</v>
      </c>
      <c r="Q24" s="17" t="s">
        <v>117</v>
      </c>
      <c r="R24" s="17" t="s">
        <v>115</v>
      </c>
      <c r="S24" s="17" t="s">
        <v>119</v>
      </c>
      <c r="T24" s="17" t="s">
        <v>119</v>
      </c>
      <c r="U24" s="17" t="s">
        <v>125</v>
      </c>
      <c r="V24" s="18" t="s">
        <v>192</v>
      </c>
      <c r="W24" s="18" t="s">
        <v>192</v>
      </c>
      <c r="X24" s="17">
        <v>17</v>
      </c>
      <c r="Y24" s="19">
        <v>1689.8</v>
      </c>
      <c r="Z24" s="19">
        <v>0</v>
      </c>
      <c r="AA24" s="17">
        <v>42663</v>
      </c>
      <c r="AB24" s="20" t="s">
        <v>246</v>
      </c>
      <c r="AC24" s="17">
        <v>17</v>
      </c>
      <c r="AD24" s="17">
        <v>17</v>
      </c>
      <c r="AE24" s="21">
        <v>42674</v>
      </c>
      <c r="AF24" s="17" t="s">
        <v>258</v>
      </c>
      <c r="AG24" s="17">
        <v>2016</v>
      </c>
      <c r="AH24" s="21">
        <v>42674</v>
      </c>
      <c r="AI24" s="26" t="s">
        <v>267</v>
      </c>
    </row>
    <row r="25" spans="1:35" s="15" customFormat="1" ht="216.75" x14ac:dyDescent="0.2">
      <c r="A25" s="17">
        <v>2016</v>
      </c>
      <c r="B25" s="17" t="s">
        <v>203</v>
      </c>
      <c r="C25" s="17" t="s">
        <v>7</v>
      </c>
      <c r="D25" s="17">
        <v>11</v>
      </c>
      <c r="E25" s="17" t="s">
        <v>142</v>
      </c>
      <c r="F25" s="17" t="s">
        <v>142</v>
      </c>
      <c r="G25" s="17" t="s">
        <v>134</v>
      </c>
      <c r="H25" s="17" t="s">
        <v>143</v>
      </c>
      <c r="I25" s="17" t="s">
        <v>144</v>
      </c>
      <c r="J25" s="17" t="s">
        <v>120</v>
      </c>
      <c r="K25" s="17" t="s">
        <v>193</v>
      </c>
      <c r="L25" s="17" t="s">
        <v>11</v>
      </c>
      <c r="M25" s="17">
        <v>0</v>
      </c>
      <c r="N25" s="17">
        <v>0</v>
      </c>
      <c r="O25" s="17" t="s">
        <v>115</v>
      </c>
      <c r="P25" s="17" t="s">
        <v>116</v>
      </c>
      <c r="Q25" s="17" t="s">
        <v>117</v>
      </c>
      <c r="R25" s="17" t="s">
        <v>115</v>
      </c>
      <c r="S25" s="17" t="s">
        <v>118</v>
      </c>
      <c r="T25" s="17" t="s">
        <v>130</v>
      </c>
      <c r="U25" s="17" t="s">
        <v>180</v>
      </c>
      <c r="V25" s="18">
        <v>42664</v>
      </c>
      <c r="W25" s="18">
        <v>42664</v>
      </c>
      <c r="X25" s="17">
        <v>18</v>
      </c>
      <c r="Y25" s="22">
        <v>338</v>
      </c>
      <c r="Z25" s="19">
        <f>700-338</f>
        <v>362</v>
      </c>
      <c r="AA25" s="17">
        <v>42669</v>
      </c>
      <c r="AB25" s="20" t="s">
        <v>247</v>
      </c>
      <c r="AC25" s="17">
        <v>18</v>
      </c>
      <c r="AD25" s="17">
        <v>18</v>
      </c>
      <c r="AE25" s="21">
        <v>42674</v>
      </c>
      <c r="AF25" s="17" t="s">
        <v>258</v>
      </c>
      <c r="AG25" s="17">
        <v>2016</v>
      </c>
      <c r="AH25" s="21">
        <v>42674</v>
      </c>
      <c r="AI25" s="25" t="s">
        <v>259</v>
      </c>
    </row>
    <row r="26" spans="1:35" s="15" customFormat="1" ht="153" x14ac:dyDescent="0.2">
      <c r="A26" s="17">
        <v>2016</v>
      </c>
      <c r="B26" s="17" t="s">
        <v>203</v>
      </c>
      <c r="C26" s="17" t="s">
        <v>7</v>
      </c>
      <c r="D26" s="17">
        <v>11</v>
      </c>
      <c r="E26" s="17" t="s">
        <v>137</v>
      </c>
      <c r="F26" s="17" t="s">
        <v>137</v>
      </c>
      <c r="G26" s="17" t="s">
        <v>134</v>
      </c>
      <c r="H26" s="17" t="s">
        <v>138</v>
      </c>
      <c r="I26" s="17" t="s">
        <v>139</v>
      </c>
      <c r="J26" s="17" t="s">
        <v>140</v>
      </c>
      <c r="K26" s="17" t="s">
        <v>194</v>
      </c>
      <c r="L26" s="17" t="s">
        <v>11</v>
      </c>
      <c r="M26" s="17">
        <v>1</v>
      </c>
      <c r="N26" s="17">
        <v>0</v>
      </c>
      <c r="O26" s="17" t="s">
        <v>115</v>
      </c>
      <c r="P26" s="17" t="s">
        <v>116</v>
      </c>
      <c r="Q26" s="17" t="s">
        <v>117</v>
      </c>
      <c r="R26" s="17" t="s">
        <v>115</v>
      </c>
      <c r="S26" s="17" t="s">
        <v>116</v>
      </c>
      <c r="T26" s="17" t="s">
        <v>141</v>
      </c>
      <c r="U26" s="17" t="s">
        <v>175</v>
      </c>
      <c r="V26" s="18">
        <v>42667</v>
      </c>
      <c r="W26" s="18">
        <v>42667</v>
      </c>
      <c r="X26" s="17">
        <v>19</v>
      </c>
      <c r="Y26" s="19">
        <v>1052.8900000000001</v>
      </c>
      <c r="Z26" s="19">
        <v>147.11000000000001</v>
      </c>
      <c r="AA26" s="17">
        <v>42670</v>
      </c>
      <c r="AB26" s="20" t="s">
        <v>248</v>
      </c>
      <c r="AC26" s="17">
        <v>19</v>
      </c>
      <c r="AD26" s="17">
        <v>19</v>
      </c>
      <c r="AE26" s="21">
        <v>42674</v>
      </c>
      <c r="AF26" s="17" t="s">
        <v>258</v>
      </c>
      <c r="AG26" s="17">
        <v>2016</v>
      </c>
      <c r="AH26" s="21">
        <v>42674</v>
      </c>
      <c r="AI26" s="26" t="s">
        <v>262</v>
      </c>
    </row>
    <row r="27" spans="1:35" s="15" customFormat="1" ht="140.25" x14ac:dyDescent="0.2">
      <c r="A27" s="17">
        <v>2016</v>
      </c>
      <c r="B27" s="17" t="s">
        <v>203</v>
      </c>
      <c r="C27" s="17" t="s">
        <v>7</v>
      </c>
      <c r="D27" s="17">
        <v>7</v>
      </c>
      <c r="E27" s="17" t="s">
        <v>172</v>
      </c>
      <c r="F27" s="17" t="s">
        <v>121</v>
      </c>
      <c r="G27" s="17" t="s">
        <v>111</v>
      </c>
      <c r="H27" s="17" t="s">
        <v>129</v>
      </c>
      <c r="I27" s="17" t="s">
        <v>128</v>
      </c>
      <c r="J27" s="17" t="s">
        <v>127</v>
      </c>
      <c r="K27" s="17" t="s">
        <v>195</v>
      </c>
      <c r="L27" s="17" t="s">
        <v>11</v>
      </c>
      <c r="M27" s="17">
        <v>1</v>
      </c>
      <c r="N27" s="17">
        <v>0</v>
      </c>
      <c r="O27" s="17" t="s">
        <v>115</v>
      </c>
      <c r="P27" s="17" t="s">
        <v>116</v>
      </c>
      <c r="Q27" s="17" t="s">
        <v>117</v>
      </c>
      <c r="R27" s="17" t="s">
        <v>115</v>
      </c>
      <c r="S27" s="17" t="s">
        <v>119</v>
      </c>
      <c r="T27" s="17" t="s">
        <v>119</v>
      </c>
      <c r="U27" s="17" t="s">
        <v>125</v>
      </c>
      <c r="V27" s="18">
        <v>42668</v>
      </c>
      <c r="W27" s="18">
        <v>42668</v>
      </c>
      <c r="X27" s="17">
        <v>20</v>
      </c>
      <c r="Y27" s="19">
        <v>2857</v>
      </c>
      <c r="Z27" s="19">
        <f>4500-Y27</f>
        <v>1643</v>
      </c>
      <c r="AA27" s="17">
        <v>42671</v>
      </c>
      <c r="AB27" s="20" t="s">
        <v>249</v>
      </c>
      <c r="AC27" s="17">
        <v>20</v>
      </c>
      <c r="AD27" s="17">
        <v>20</v>
      </c>
      <c r="AE27" s="21">
        <v>42674</v>
      </c>
      <c r="AF27" s="17" t="s">
        <v>258</v>
      </c>
      <c r="AG27" s="17">
        <v>2016</v>
      </c>
      <c r="AH27" s="21">
        <v>42674</v>
      </c>
      <c r="AI27" s="26" t="s">
        <v>266</v>
      </c>
    </row>
    <row r="28" spans="1:35" s="15" customFormat="1" ht="255" x14ac:dyDescent="0.2">
      <c r="A28" s="17">
        <v>2016</v>
      </c>
      <c r="B28" s="17" t="s">
        <v>203</v>
      </c>
      <c r="C28" s="17" t="s">
        <v>7</v>
      </c>
      <c r="D28" s="17">
        <v>11</v>
      </c>
      <c r="E28" s="17" t="s">
        <v>137</v>
      </c>
      <c r="F28" s="17" t="s">
        <v>137</v>
      </c>
      <c r="G28" s="17" t="s">
        <v>134</v>
      </c>
      <c r="H28" s="17" t="s">
        <v>138</v>
      </c>
      <c r="I28" s="17" t="s">
        <v>139</v>
      </c>
      <c r="J28" s="17" t="s">
        <v>140</v>
      </c>
      <c r="K28" s="17" t="s">
        <v>196</v>
      </c>
      <c r="L28" s="17" t="s">
        <v>11</v>
      </c>
      <c r="M28" s="17">
        <v>1</v>
      </c>
      <c r="N28" s="17">
        <v>0</v>
      </c>
      <c r="O28" s="17" t="s">
        <v>115</v>
      </c>
      <c r="P28" s="17" t="s">
        <v>116</v>
      </c>
      <c r="Q28" s="17" t="s">
        <v>117</v>
      </c>
      <c r="R28" s="17" t="s">
        <v>115</v>
      </c>
      <c r="S28" s="17" t="s">
        <v>119</v>
      </c>
      <c r="T28" s="17" t="s">
        <v>119</v>
      </c>
      <c r="U28" s="17" t="s">
        <v>175</v>
      </c>
      <c r="V28" s="18">
        <v>42668</v>
      </c>
      <c r="W28" s="18">
        <v>42668</v>
      </c>
      <c r="X28" s="17">
        <v>21</v>
      </c>
      <c r="Y28" s="19">
        <v>2367.17</v>
      </c>
      <c r="Z28" s="19">
        <f>3000-Y28</f>
        <v>632.82999999999993</v>
      </c>
      <c r="AA28" s="17">
        <v>42671</v>
      </c>
      <c r="AB28" s="20" t="s">
        <v>250</v>
      </c>
      <c r="AC28" s="17">
        <v>21</v>
      </c>
      <c r="AD28" s="17">
        <v>21</v>
      </c>
      <c r="AE28" s="21">
        <v>42674</v>
      </c>
      <c r="AF28" s="17" t="s">
        <v>258</v>
      </c>
      <c r="AG28" s="17">
        <v>2016</v>
      </c>
      <c r="AH28" s="21">
        <v>42674</v>
      </c>
      <c r="AI28" s="26" t="s">
        <v>262</v>
      </c>
    </row>
    <row r="29" spans="1:35" s="15" customFormat="1" ht="127.5" x14ac:dyDescent="0.2">
      <c r="A29" s="17">
        <v>2016</v>
      </c>
      <c r="B29" s="17" t="s">
        <v>203</v>
      </c>
      <c r="C29" s="17" t="s">
        <v>7</v>
      </c>
      <c r="D29" s="17">
        <v>7</v>
      </c>
      <c r="E29" s="17" t="s">
        <v>172</v>
      </c>
      <c r="F29" s="17" t="s">
        <v>110</v>
      </c>
      <c r="G29" s="17" t="s">
        <v>111</v>
      </c>
      <c r="H29" s="17" t="s">
        <v>112</v>
      </c>
      <c r="I29" s="17" t="s">
        <v>113</v>
      </c>
      <c r="J29" s="17" t="s">
        <v>114</v>
      </c>
      <c r="K29" s="17" t="s">
        <v>197</v>
      </c>
      <c r="L29" s="17" t="s">
        <v>11</v>
      </c>
      <c r="M29" s="17">
        <v>1</v>
      </c>
      <c r="N29" s="17">
        <v>0</v>
      </c>
      <c r="O29" s="17" t="s">
        <v>115</v>
      </c>
      <c r="P29" s="17" t="s">
        <v>116</v>
      </c>
      <c r="Q29" s="17" t="s">
        <v>117</v>
      </c>
      <c r="R29" s="17" t="s">
        <v>115</v>
      </c>
      <c r="S29" s="17" t="s">
        <v>126</v>
      </c>
      <c r="T29" s="17" t="s">
        <v>126</v>
      </c>
      <c r="U29" s="17" t="s">
        <v>125</v>
      </c>
      <c r="V29" s="18">
        <v>42668</v>
      </c>
      <c r="W29" s="18">
        <v>42669</v>
      </c>
      <c r="X29" s="17">
        <v>22</v>
      </c>
      <c r="Y29" s="19">
        <v>5307.47</v>
      </c>
      <c r="Z29" s="19">
        <f>6000-Y29</f>
        <v>692.52999999999975</v>
      </c>
      <c r="AA29" s="17">
        <v>42674</v>
      </c>
      <c r="AB29" s="20" t="s">
        <v>251</v>
      </c>
      <c r="AC29" s="17">
        <v>22</v>
      </c>
      <c r="AD29" s="17">
        <v>22</v>
      </c>
      <c r="AE29" s="21">
        <v>42674</v>
      </c>
      <c r="AF29" s="17" t="s">
        <v>258</v>
      </c>
      <c r="AG29" s="17">
        <v>2016</v>
      </c>
      <c r="AH29" s="21">
        <v>42674</v>
      </c>
      <c r="AI29" s="26" t="s">
        <v>266</v>
      </c>
    </row>
    <row r="30" spans="1:35" s="15" customFormat="1" ht="127.5" x14ac:dyDescent="0.2">
      <c r="A30" s="17">
        <v>2016</v>
      </c>
      <c r="B30" s="17" t="s">
        <v>203</v>
      </c>
      <c r="C30" s="17" t="s">
        <v>7</v>
      </c>
      <c r="D30" s="17">
        <v>7</v>
      </c>
      <c r="E30" s="17" t="s">
        <v>172</v>
      </c>
      <c r="F30" s="17" t="s">
        <v>110</v>
      </c>
      <c r="G30" s="17" t="s">
        <v>111</v>
      </c>
      <c r="H30" s="17" t="s">
        <v>112</v>
      </c>
      <c r="I30" s="17" t="s">
        <v>113</v>
      </c>
      <c r="J30" s="17" t="s">
        <v>114</v>
      </c>
      <c r="K30" s="17" t="s">
        <v>198</v>
      </c>
      <c r="L30" s="17" t="s">
        <v>11</v>
      </c>
      <c r="M30" s="17">
        <v>2</v>
      </c>
      <c r="N30" s="17">
        <v>0</v>
      </c>
      <c r="O30" s="17" t="s">
        <v>115</v>
      </c>
      <c r="P30" s="17" t="s">
        <v>116</v>
      </c>
      <c r="Q30" s="17" t="s">
        <v>117</v>
      </c>
      <c r="R30" s="17" t="s">
        <v>115</v>
      </c>
      <c r="S30" s="17" t="s">
        <v>126</v>
      </c>
      <c r="T30" s="17" t="s">
        <v>126</v>
      </c>
      <c r="U30" s="17" t="s">
        <v>125</v>
      </c>
      <c r="V30" s="18">
        <v>42670</v>
      </c>
      <c r="W30" s="18">
        <v>42670</v>
      </c>
      <c r="X30" s="17">
        <v>23</v>
      </c>
      <c r="Y30" s="19">
        <v>2908.3</v>
      </c>
      <c r="Z30" s="19">
        <f>4500-Y30</f>
        <v>1591.6999999999998</v>
      </c>
      <c r="AA30" s="17">
        <v>42675</v>
      </c>
      <c r="AB30" s="20" t="s">
        <v>252</v>
      </c>
      <c r="AC30" s="17">
        <v>23</v>
      </c>
      <c r="AD30" s="17">
        <v>23</v>
      </c>
      <c r="AE30" s="21">
        <v>42674</v>
      </c>
      <c r="AF30" s="17" t="s">
        <v>258</v>
      </c>
      <c r="AG30" s="17">
        <v>2016</v>
      </c>
      <c r="AH30" s="21">
        <v>42674</v>
      </c>
      <c r="AI30" s="26" t="s">
        <v>268</v>
      </c>
    </row>
    <row r="31" spans="1:35" s="15" customFormat="1" ht="127.5" x14ac:dyDescent="0.2">
      <c r="A31" s="17">
        <v>2016</v>
      </c>
      <c r="B31" s="17" t="s">
        <v>203</v>
      </c>
      <c r="C31" s="17" t="s">
        <v>7</v>
      </c>
      <c r="D31" s="17">
        <v>7</v>
      </c>
      <c r="E31" s="17" t="s">
        <v>172</v>
      </c>
      <c r="F31" s="17" t="s">
        <v>121</v>
      </c>
      <c r="G31" s="17" t="s">
        <v>111</v>
      </c>
      <c r="H31" s="17" t="s">
        <v>129</v>
      </c>
      <c r="I31" s="17" t="s">
        <v>128</v>
      </c>
      <c r="J31" s="17" t="s">
        <v>127</v>
      </c>
      <c r="K31" s="17" t="s">
        <v>199</v>
      </c>
      <c r="L31" s="17" t="s">
        <v>11</v>
      </c>
      <c r="M31" s="17">
        <v>2</v>
      </c>
      <c r="N31" s="17">
        <v>0</v>
      </c>
      <c r="O31" s="17" t="s">
        <v>115</v>
      </c>
      <c r="P31" s="17" t="s">
        <v>116</v>
      </c>
      <c r="Q31" s="17" t="s">
        <v>117</v>
      </c>
      <c r="R31" s="17" t="s">
        <v>115</v>
      </c>
      <c r="S31" s="17" t="s">
        <v>116</v>
      </c>
      <c r="T31" s="17" t="s">
        <v>136</v>
      </c>
      <c r="U31" s="17" t="s">
        <v>125</v>
      </c>
      <c r="V31" s="18">
        <v>42670</v>
      </c>
      <c r="W31" s="18">
        <v>42670</v>
      </c>
      <c r="X31" s="17">
        <v>24</v>
      </c>
      <c r="Y31" s="19">
        <v>1439.81</v>
      </c>
      <c r="Z31" s="19">
        <f>4500-Y31</f>
        <v>3060.19</v>
      </c>
      <c r="AA31" s="17">
        <v>42674</v>
      </c>
      <c r="AB31" s="20" t="s">
        <v>253</v>
      </c>
      <c r="AC31" s="17">
        <v>24</v>
      </c>
      <c r="AD31" s="17">
        <v>24</v>
      </c>
      <c r="AE31" s="21">
        <v>42674</v>
      </c>
      <c r="AF31" s="17" t="s">
        <v>258</v>
      </c>
      <c r="AG31" s="17">
        <v>2016</v>
      </c>
      <c r="AH31" s="21">
        <v>42674</v>
      </c>
      <c r="AI31" s="26" t="s">
        <v>268</v>
      </c>
    </row>
    <row r="32" spans="1:35" s="15" customFormat="1" ht="165.75" x14ac:dyDescent="0.2">
      <c r="A32" s="17">
        <v>2016</v>
      </c>
      <c r="B32" s="17" t="s">
        <v>203</v>
      </c>
      <c r="C32" s="17" t="s">
        <v>7</v>
      </c>
      <c r="D32" s="17">
        <v>12</v>
      </c>
      <c r="E32" s="17" t="s">
        <v>171</v>
      </c>
      <c r="F32" s="17" t="s">
        <v>256</v>
      </c>
      <c r="G32" s="17" t="s">
        <v>134</v>
      </c>
      <c r="H32" s="17" t="s">
        <v>133</v>
      </c>
      <c r="I32" s="17" t="s">
        <v>132</v>
      </c>
      <c r="J32" s="17" t="s">
        <v>131</v>
      </c>
      <c r="K32" s="17" t="s">
        <v>200</v>
      </c>
      <c r="L32" s="17" t="s">
        <v>11</v>
      </c>
      <c r="M32" s="17">
        <v>1</v>
      </c>
      <c r="N32" s="17">
        <v>0</v>
      </c>
      <c r="O32" s="17" t="s">
        <v>115</v>
      </c>
      <c r="P32" s="17" t="s">
        <v>116</v>
      </c>
      <c r="Q32" s="17" t="s">
        <v>117</v>
      </c>
      <c r="R32" s="17" t="s">
        <v>115</v>
      </c>
      <c r="S32" s="17" t="s">
        <v>119</v>
      </c>
      <c r="T32" s="17" t="s">
        <v>119</v>
      </c>
      <c r="U32" s="17" t="s">
        <v>180</v>
      </c>
      <c r="V32" s="18">
        <v>42670</v>
      </c>
      <c r="W32" s="18">
        <v>42670</v>
      </c>
      <c r="X32" s="17">
        <v>25</v>
      </c>
      <c r="Y32" s="19">
        <v>2230.88</v>
      </c>
      <c r="Z32" s="19">
        <f>3000-Y32</f>
        <v>769.11999999999989</v>
      </c>
      <c r="AA32" s="17">
        <v>42674</v>
      </c>
      <c r="AB32" s="20" t="s">
        <v>254</v>
      </c>
      <c r="AC32" s="17">
        <v>25</v>
      </c>
      <c r="AD32" s="17">
        <v>25</v>
      </c>
      <c r="AE32" s="21">
        <v>42674</v>
      </c>
      <c r="AF32" s="17" t="s">
        <v>258</v>
      </c>
      <c r="AG32" s="17">
        <v>2016</v>
      </c>
      <c r="AH32" s="21">
        <v>42674</v>
      </c>
      <c r="AI32" s="26" t="s">
        <v>260</v>
      </c>
    </row>
    <row r="33" spans="1:35" s="15" customFormat="1" ht="204" x14ac:dyDescent="0.2">
      <c r="A33" s="17">
        <v>2016</v>
      </c>
      <c r="B33" s="17" t="s">
        <v>203</v>
      </c>
      <c r="C33" s="17" t="s">
        <v>7</v>
      </c>
      <c r="D33" s="17">
        <v>7</v>
      </c>
      <c r="E33" s="17" t="s">
        <v>172</v>
      </c>
      <c r="F33" s="17" t="s">
        <v>110</v>
      </c>
      <c r="G33" s="17" t="s">
        <v>111</v>
      </c>
      <c r="H33" s="17" t="s">
        <v>112</v>
      </c>
      <c r="I33" s="17" t="s">
        <v>113</v>
      </c>
      <c r="J33" s="17" t="s">
        <v>114</v>
      </c>
      <c r="K33" s="17" t="s">
        <v>201</v>
      </c>
      <c r="L33" s="17" t="s">
        <v>11</v>
      </c>
      <c r="M33" s="17">
        <v>1</v>
      </c>
      <c r="N33" s="17">
        <v>0</v>
      </c>
      <c r="O33" s="17" t="s">
        <v>115</v>
      </c>
      <c r="P33" s="17" t="s">
        <v>116</v>
      </c>
      <c r="Q33" s="17" t="s">
        <v>117</v>
      </c>
      <c r="R33" s="17" t="s">
        <v>115</v>
      </c>
      <c r="S33" s="17" t="s">
        <v>119</v>
      </c>
      <c r="T33" s="17" t="s">
        <v>119</v>
      </c>
      <c r="U33" s="17" t="s">
        <v>125</v>
      </c>
      <c r="V33" s="18">
        <v>42674</v>
      </c>
      <c r="W33" s="18">
        <v>42674</v>
      </c>
      <c r="X33" s="17">
        <v>26</v>
      </c>
      <c r="Y33" s="19">
        <v>3016.12</v>
      </c>
      <c r="Z33" s="19">
        <v>0</v>
      </c>
      <c r="AA33" s="17">
        <v>42677</v>
      </c>
      <c r="AB33" s="20" t="s">
        <v>255</v>
      </c>
      <c r="AC33" s="17">
        <v>26</v>
      </c>
      <c r="AD33" s="17">
        <v>26</v>
      </c>
      <c r="AE33" s="21">
        <v>42674</v>
      </c>
      <c r="AF33" s="17" t="s">
        <v>258</v>
      </c>
      <c r="AG33" s="17">
        <v>2016</v>
      </c>
      <c r="AH33" s="21">
        <v>42674</v>
      </c>
      <c r="AI33" s="26" t="s">
        <v>269</v>
      </c>
    </row>
  </sheetData>
  <mergeCells count="1">
    <mergeCell ref="A6:AI6"/>
  </mergeCells>
  <dataValidations count="2">
    <dataValidation type="list" allowBlank="1" showInputMessage="1" showErrorMessage="1" sqref="C8:C33">
      <formula1>hidden1</formula1>
    </dataValidation>
    <dataValidation type="list" allowBlank="1" showInputMessage="1" showErrorMessage="1" sqref="L8:L33">
      <formula1>hidden2</formula1>
    </dataValidation>
  </dataValidations>
  <hyperlinks>
    <hyperlink ref="AB8" r:id="rId1"/>
    <hyperlink ref="AB9" r:id="rId2"/>
    <hyperlink ref="AB10" r:id="rId3"/>
    <hyperlink ref="AB11" r:id="rId4"/>
    <hyperlink ref="AB12" r:id="rId5"/>
    <hyperlink ref="AB13" r:id="rId6"/>
    <hyperlink ref="AB14" r:id="rId7"/>
    <hyperlink ref="AB15" r:id="rId8"/>
    <hyperlink ref="AB16" r:id="rId9"/>
    <hyperlink ref="AB17" r:id="rId10"/>
    <hyperlink ref="AB18" r:id="rId11"/>
    <hyperlink ref="AB19" r:id="rId12"/>
    <hyperlink ref="AB20" r:id="rId13"/>
    <hyperlink ref="AB21" r:id="rId14"/>
    <hyperlink ref="AB22" r:id="rId15"/>
    <hyperlink ref="AB23" r:id="rId16"/>
    <hyperlink ref="AB24" r:id="rId17"/>
    <hyperlink ref="AB25" r:id="rId18"/>
    <hyperlink ref="AB26" r:id="rId19"/>
    <hyperlink ref="AB27" r:id="rId20"/>
    <hyperlink ref="AB28" r:id="rId21"/>
    <hyperlink ref="AB29" r:id="rId22"/>
    <hyperlink ref="AB30" r:id="rId23"/>
    <hyperlink ref="AB31" r:id="rId24"/>
    <hyperlink ref="AB32" r:id="rId25"/>
    <hyperlink ref="AB33" r:id="rId26"/>
  </hyperlinks>
  <pageMargins left="0.75" right="0.75" top="1" bottom="1" header="0.5" footer="0.5"/>
  <pageSetup orientation="portrait" horizontalDpi="300" verticalDpi="300" r:id="rId27"/>
  <headerFooter alignWithMargins="0"/>
  <legacyDrawing r:id="rId2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3"/>
  <sheetViews>
    <sheetView topLeftCell="A3" workbookViewId="0">
      <selection activeCell="A3" sqref="A3"/>
    </sheetView>
  </sheetViews>
  <sheetFormatPr baseColWidth="10" defaultColWidth="8.85546875" defaultRowHeight="12.75" x14ac:dyDescent="0.2"/>
  <cols>
    <col min="1" max="1" width="3" customWidth="1"/>
    <col min="2" max="2" width="11" customWidth="1"/>
    <col min="3" max="3" width="27" customWidth="1"/>
    <col min="4" max="4" width="10.28515625" bestFit="1" customWidth="1"/>
  </cols>
  <sheetData>
    <row r="1" spans="1:4" hidden="1" x14ac:dyDescent="0.2">
      <c r="B1" t="s">
        <v>18</v>
      </c>
      <c r="C1" t="s">
        <v>20</v>
      </c>
      <c r="D1" t="s">
        <v>22</v>
      </c>
    </row>
    <row r="2" spans="1:4" hidden="1" x14ac:dyDescent="0.2">
      <c r="B2" t="s">
        <v>89</v>
      </c>
      <c r="C2" t="s">
        <v>90</v>
      </c>
      <c r="D2" t="s">
        <v>91</v>
      </c>
    </row>
    <row r="3" spans="1:4" ht="15" x14ac:dyDescent="0.25">
      <c r="A3" s="3" t="s">
        <v>92</v>
      </c>
      <c r="B3" s="3" t="s">
        <v>93</v>
      </c>
      <c r="C3" s="3" t="s">
        <v>94</v>
      </c>
      <c r="D3" s="3" t="s">
        <v>95</v>
      </c>
    </row>
    <row r="4" spans="1:4" x14ac:dyDescent="0.2">
      <c r="A4" s="6">
        <v>1</v>
      </c>
      <c r="B4">
        <v>39209</v>
      </c>
      <c r="C4" s="9" t="s">
        <v>165</v>
      </c>
      <c r="D4" s="8">
        <v>728</v>
      </c>
    </row>
    <row r="5" spans="1:4" x14ac:dyDescent="0.2">
      <c r="A5" s="6">
        <v>1</v>
      </c>
      <c r="B5">
        <v>37504</v>
      </c>
      <c r="C5" s="9" t="s">
        <v>166</v>
      </c>
      <c r="D5" s="8">
        <f>190+156+233</f>
        <v>579</v>
      </c>
    </row>
    <row r="6" spans="1:4" x14ac:dyDescent="0.2">
      <c r="A6" s="6">
        <v>1</v>
      </c>
      <c r="B6">
        <v>26104</v>
      </c>
      <c r="C6" s="9" t="s">
        <v>167</v>
      </c>
      <c r="D6" s="8">
        <v>1166.45</v>
      </c>
    </row>
    <row r="7" spans="1:4" x14ac:dyDescent="0.2">
      <c r="A7" s="6">
        <v>2</v>
      </c>
      <c r="B7">
        <v>39209</v>
      </c>
      <c r="C7" s="9" t="s">
        <v>165</v>
      </c>
      <c r="D7" s="10">
        <v>362</v>
      </c>
    </row>
    <row r="8" spans="1:4" x14ac:dyDescent="0.2">
      <c r="A8" s="6">
        <v>2</v>
      </c>
      <c r="B8">
        <v>37504</v>
      </c>
      <c r="C8" s="9" t="s">
        <v>166</v>
      </c>
      <c r="D8" s="10">
        <v>381</v>
      </c>
    </row>
    <row r="9" spans="1:4" x14ac:dyDescent="0.2">
      <c r="A9" s="6">
        <v>2</v>
      </c>
      <c r="B9">
        <v>26104</v>
      </c>
      <c r="C9" s="9" t="s">
        <v>167</v>
      </c>
      <c r="D9" s="10">
        <v>400</v>
      </c>
    </row>
    <row r="10" spans="1:4" x14ac:dyDescent="0.2">
      <c r="A10" s="6">
        <v>3</v>
      </c>
      <c r="B10">
        <v>39209</v>
      </c>
      <c r="C10" s="9" t="s">
        <v>165</v>
      </c>
      <c r="D10" s="8">
        <v>356</v>
      </c>
    </row>
    <row r="11" spans="1:4" x14ac:dyDescent="0.2">
      <c r="A11" s="6">
        <v>3</v>
      </c>
      <c r="B11">
        <v>26104</v>
      </c>
      <c r="C11" s="9" t="s">
        <v>167</v>
      </c>
      <c r="D11" s="8">
        <v>1800</v>
      </c>
    </row>
    <row r="12" spans="1:4" x14ac:dyDescent="0.2">
      <c r="A12" s="6">
        <v>4</v>
      </c>
      <c r="B12">
        <v>39209</v>
      </c>
      <c r="C12" s="9" t="s">
        <v>165</v>
      </c>
      <c r="D12" s="10">
        <v>1244</v>
      </c>
    </row>
    <row r="13" spans="1:4" x14ac:dyDescent="0.2">
      <c r="A13" s="6">
        <v>4</v>
      </c>
      <c r="B13">
        <v>37504</v>
      </c>
      <c r="C13" s="9" t="s">
        <v>166</v>
      </c>
      <c r="D13" s="10">
        <v>1170</v>
      </c>
    </row>
    <row r="14" spans="1:4" x14ac:dyDescent="0.2">
      <c r="A14" s="6">
        <v>4</v>
      </c>
      <c r="B14">
        <v>26104</v>
      </c>
      <c r="C14" s="9" t="s">
        <v>167</v>
      </c>
      <c r="D14" s="10">
        <v>2040.1</v>
      </c>
    </row>
    <row r="15" spans="1:4" x14ac:dyDescent="0.2">
      <c r="A15" s="6">
        <v>5</v>
      </c>
      <c r="B15">
        <v>39209</v>
      </c>
      <c r="C15" s="9" t="s">
        <v>165</v>
      </c>
      <c r="D15" s="11">
        <f>104+104</f>
        <v>208</v>
      </c>
    </row>
    <row r="16" spans="1:4" x14ac:dyDescent="0.2">
      <c r="A16" s="6">
        <v>5</v>
      </c>
      <c r="B16">
        <v>37504</v>
      </c>
      <c r="C16" s="9" t="s">
        <v>166</v>
      </c>
      <c r="D16" s="11">
        <f>138+197</f>
        <v>335</v>
      </c>
    </row>
    <row r="17" spans="1:4" x14ac:dyDescent="0.2">
      <c r="A17" s="6">
        <v>6</v>
      </c>
      <c r="B17">
        <v>39209</v>
      </c>
      <c r="C17" s="9" t="s">
        <v>165</v>
      </c>
      <c r="D17" s="10">
        <v>392</v>
      </c>
    </row>
    <row r="18" spans="1:4" x14ac:dyDescent="0.2">
      <c r="A18" s="6">
        <v>6</v>
      </c>
      <c r="B18">
        <v>37504</v>
      </c>
      <c r="C18" s="9" t="s">
        <v>166</v>
      </c>
      <c r="D18" s="10">
        <v>328</v>
      </c>
    </row>
    <row r="19" spans="1:4" x14ac:dyDescent="0.2">
      <c r="A19" s="6">
        <v>6</v>
      </c>
      <c r="B19">
        <v>26104</v>
      </c>
      <c r="C19" s="9" t="s">
        <v>167</v>
      </c>
      <c r="D19" s="10">
        <v>439.12</v>
      </c>
    </row>
    <row r="20" spans="1:4" x14ac:dyDescent="0.2">
      <c r="A20" s="6">
        <v>7</v>
      </c>
      <c r="B20">
        <v>39209</v>
      </c>
      <c r="C20" s="9" t="s">
        <v>165</v>
      </c>
      <c r="D20" s="8">
        <v>142</v>
      </c>
    </row>
    <row r="21" spans="1:4" x14ac:dyDescent="0.2">
      <c r="A21" s="6">
        <v>7</v>
      </c>
      <c r="B21">
        <v>37504</v>
      </c>
      <c r="C21" s="9" t="s">
        <v>166</v>
      </c>
      <c r="D21" s="8">
        <v>147</v>
      </c>
    </row>
    <row r="22" spans="1:4" x14ac:dyDescent="0.2">
      <c r="A22" s="6">
        <v>7</v>
      </c>
      <c r="B22">
        <v>26104</v>
      </c>
      <c r="C22" s="9" t="s">
        <v>167</v>
      </c>
      <c r="D22" s="8">
        <v>250</v>
      </c>
    </row>
    <row r="23" spans="1:4" x14ac:dyDescent="0.2">
      <c r="A23" s="6">
        <v>8</v>
      </c>
      <c r="B23">
        <v>39209</v>
      </c>
      <c r="C23" s="9" t="s">
        <v>165</v>
      </c>
      <c r="D23" s="10">
        <v>861</v>
      </c>
    </row>
    <row r="24" spans="1:4" x14ac:dyDescent="0.2">
      <c r="A24" s="6">
        <v>8</v>
      </c>
      <c r="B24">
        <v>37504</v>
      </c>
      <c r="C24" s="9" t="s">
        <v>166</v>
      </c>
      <c r="D24" s="10">
        <v>1000</v>
      </c>
    </row>
    <row r="25" spans="1:4" x14ac:dyDescent="0.2">
      <c r="A25" s="6">
        <v>8</v>
      </c>
      <c r="B25">
        <v>26104</v>
      </c>
      <c r="C25" s="9" t="s">
        <v>167</v>
      </c>
      <c r="D25" s="10">
        <v>680.08</v>
      </c>
    </row>
    <row r="26" spans="1:4" x14ac:dyDescent="0.2">
      <c r="A26" s="6">
        <v>9</v>
      </c>
      <c r="B26">
        <v>39209</v>
      </c>
      <c r="C26" s="9" t="s">
        <v>165</v>
      </c>
      <c r="D26" s="8">
        <v>560</v>
      </c>
    </row>
    <row r="27" spans="1:4" x14ac:dyDescent="0.2">
      <c r="A27" s="6">
        <v>9</v>
      </c>
      <c r="B27">
        <v>37504</v>
      </c>
      <c r="C27" s="9" t="s">
        <v>166</v>
      </c>
      <c r="D27" s="8">
        <v>2016.2</v>
      </c>
    </row>
    <row r="28" spans="1:4" x14ac:dyDescent="0.2">
      <c r="A28" s="6">
        <v>9</v>
      </c>
      <c r="B28">
        <v>26104</v>
      </c>
      <c r="C28" s="9" t="s">
        <v>167</v>
      </c>
      <c r="D28" s="8">
        <v>3330</v>
      </c>
    </row>
    <row r="29" spans="1:4" x14ac:dyDescent="0.2">
      <c r="A29" s="6">
        <v>10</v>
      </c>
      <c r="B29">
        <v>39209</v>
      </c>
      <c r="C29" s="9" t="s">
        <v>165</v>
      </c>
      <c r="D29" s="10">
        <v>550</v>
      </c>
    </row>
    <row r="30" spans="1:4" x14ac:dyDescent="0.2">
      <c r="A30" s="6">
        <v>10</v>
      </c>
      <c r="B30">
        <v>37504</v>
      </c>
      <c r="C30" s="9" t="s">
        <v>166</v>
      </c>
      <c r="D30" s="10">
        <v>45.5</v>
      </c>
    </row>
    <row r="31" spans="1:4" x14ac:dyDescent="0.2">
      <c r="A31" s="6">
        <v>11</v>
      </c>
      <c r="B31">
        <v>39209</v>
      </c>
      <c r="C31" s="9" t="s">
        <v>165</v>
      </c>
      <c r="D31" s="8">
        <v>429</v>
      </c>
    </row>
    <row r="32" spans="1:4" x14ac:dyDescent="0.2">
      <c r="A32" s="6">
        <v>11</v>
      </c>
      <c r="B32">
        <v>37504</v>
      </c>
      <c r="C32" s="9" t="s">
        <v>166</v>
      </c>
      <c r="D32" s="8">
        <f>3740.51+10138.8</f>
        <v>13879.31</v>
      </c>
    </row>
    <row r="33" spans="1:4" x14ac:dyDescent="0.2">
      <c r="A33" s="6">
        <v>12</v>
      </c>
      <c r="B33">
        <v>26104</v>
      </c>
      <c r="C33" s="9" t="s">
        <v>167</v>
      </c>
      <c r="D33" s="10">
        <v>400</v>
      </c>
    </row>
    <row r="34" spans="1:4" x14ac:dyDescent="0.2">
      <c r="A34" s="6">
        <v>12</v>
      </c>
      <c r="B34">
        <v>37504</v>
      </c>
      <c r="C34" s="9" t="s">
        <v>166</v>
      </c>
      <c r="D34" s="10">
        <v>350</v>
      </c>
    </row>
    <row r="35" spans="1:4" x14ac:dyDescent="0.2">
      <c r="A35" s="6">
        <v>12</v>
      </c>
      <c r="B35">
        <v>39209</v>
      </c>
      <c r="C35" s="9" t="s">
        <v>165</v>
      </c>
      <c r="D35" s="10">
        <v>142</v>
      </c>
    </row>
    <row r="36" spans="1:4" x14ac:dyDescent="0.2">
      <c r="A36" s="6">
        <v>13</v>
      </c>
      <c r="B36">
        <v>39209</v>
      </c>
      <c r="C36" s="9" t="s">
        <v>165</v>
      </c>
      <c r="D36" s="8">
        <v>3308</v>
      </c>
    </row>
    <row r="37" spans="1:4" x14ac:dyDescent="0.2">
      <c r="A37" s="6">
        <v>13</v>
      </c>
      <c r="B37">
        <v>37504</v>
      </c>
      <c r="C37" s="9" t="s">
        <v>166</v>
      </c>
      <c r="D37" s="8">
        <v>3831.9</v>
      </c>
    </row>
    <row r="38" spans="1:4" x14ac:dyDescent="0.2">
      <c r="A38" s="6">
        <v>13</v>
      </c>
      <c r="B38">
        <v>26104</v>
      </c>
      <c r="C38" s="9" t="s">
        <v>167</v>
      </c>
      <c r="D38" s="8">
        <v>3120</v>
      </c>
    </row>
    <row r="39" spans="1:4" x14ac:dyDescent="0.2">
      <c r="A39" s="6">
        <v>14</v>
      </c>
      <c r="B39">
        <v>39209</v>
      </c>
      <c r="C39" s="9" t="s">
        <v>165</v>
      </c>
      <c r="D39" s="10">
        <f>623+730</f>
        <v>1353</v>
      </c>
    </row>
    <row r="40" spans="1:4" x14ac:dyDescent="0.2">
      <c r="A40" s="6">
        <v>14</v>
      </c>
      <c r="B40">
        <v>37504</v>
      </c>
      <c r="C40" s="9" t="s">
        <v>166</v>
      </c>
      <c r="D40" s="13">
        <v>1469</v>
      </c>
    </row>
    <row r="41" spans="1:4" x14ac:dyDescent="0.2">
      <c r="A41" s="6">
        <v>14</v>
      </c>
      <c r="B41">
        <v>26104</v>
      </c>
      <c r="C41" s="9" t="s">
        <v>167</v>
      </c>
      <c r="D41" s="10">
        <v>1958</v>
      </c>
    </row>
    <row r="42" spans="1:4" x14ac:dyDescent="0.2">
      <c r="A42" s="6">
        <v>14</v>
      </c>
      <c r="B42">
        <v>29101</v>
      </c>
      <c r="C42" s="9" t="s">
        <v>168</v>
      </c>
      <c r="D42" s="10">
        <v>144</v>
      </c>
    </row>
    <row r="43" spans="1:4" x14ac:dyDescent="0.2">
      <c r="A43" s="6">
        <v>15</v>
      </c>
      <c r="B43">
        <v>39209</v>
      </c>
      <c r="C43" s="9" t="s">
        <v>165</v>
      </c>
      <c r="D43" s="8">
        <v>308</v>
      </c>
    </row>
    <row r="44" spans="1:4" x14ac:dyDescent="0.2">
      <c r="A44" s="6">
        <v>15</v>
      </c>
      <c r="B44">
        <v>37504</v>
      </c>
      <c r="C44" s="9" t="s">
        <v>166</v>
      </c>
      <c r="D44" s="8">
        <v>621.4</v>
      </c>
    </row>
    <row r="45" spans="1:4" x14ac:dyDescent="0.2">
      <c r="A45" s="6">
        <v>15</v>
      </c>
      <c r="B45">
        <v>26104</v>
      </c>
      <c r="C45" s="9" t="s">
        <v>167</v>
      </c>
      <c r="D45" s="8">
        <v>1315</v>
      </c>
    </row>
    <row r="46" spans="1:4" x14ac:dyDescent="0.2">
      <c r="A46" s="6">
        <v>16</v>
      </c>
      <c r="B46">
        <v>39209</v>
      </c>
      <c r="C46" s="9" t="s">
        <v>165</v>
      </c>
      <c r="D46" s="10">
        <v>498</v>
      </c>
    </row>
    <row r="47" spans="1:4" x14ac:dyDescent="0.2">
      <c r="A47" s="6">
        <v>16</v>
      </c>
      <c r="B47">
        <v>37504</v>
      </c>
      <c r="C47" s="9" t="s">
        <v>166</v>
      </c>
      <c r="D47" s="13">
        <v>836</v>
      </c>
    </row>
    <row r="48" spans="1:4" x14ac:dyDescent="0.2">
      <c r="A48" s="6">
        <v>16</v>
      </c>
      <c r="B48">
        <v>26104</v>
      </c>
      <c r="C48" s="9" t="s">
        <v>167</v>
      </c>
      <c r="D48" s="10">
        <v>1340.55</v>
      </c>
    </row>
    <row r="49" spans="1:4" x14ac:dyDescent="0.2">
      <c r="A49" s="6">
        <v>17</v>
      </c>
      <c r="B49">
        <v>37504</v>
      </c>
      <c r="C49" s="9" t="s">
        <v>166</v>
      </c>
      <c r="D49" s="8">
        <v>1689.8</v>
      </c>
    </row>
    <row r="50" spans="1:4" x14ac:dyDescent="0.2">
      <c r="A50" s="6">
        <v>18</v>
      </c>
      <c r="B50">
        <v>39209</v>
      </c>
      <c r="C50" s="9" t="s">
        <v>165</v>
      </c>
      <c r="D50" s="10">
        <v>338</v>
      </c>
    </row>
    <row r="51" spans="1:4" x14ac:dyDescent="0.2">
      <c r="A51" s="6">
        <v>19</v>
      </c>
      <c r="B51">
        <v>39209</v>
      </c>
      <c r="C51" s="9" t="s">
        <v>165</v>
      </c>
      <c r="D51" s="8">
        <v>290</v>
      </c>
    </row>
    <row r="52" spans="1:4" x14ac:dyDescent="0.2">
      <c r="A52" s="6">
        <v>19</v>
      </c>
      <c r="B52">
        <v>37504</v>
      </c>
      <c r="C52" s="9" t="s">
        <v>166</v>
      </c>
      <c r="D52" s="8">
        <v>302.20999999999998</v>
      </c>
    </row>
    <row r="53" spans="1:4" x14ac:dyDescent="0.2">
      <c r="A53" s="6">
        <v>19</v>
      </c>
      <c r="B53">
        <v>26104</v>
      </c>
      <c r="C53" s="9" t="s">
        <v>167</v>
      </c>
      <c r="D53" s="8">
        <v>460.68</v>
      </c>
    </row>
    <row r="54" spans="1:4" x14ac:dyDescent="0.2">
      <c r="A54" s="6">
        <v>20</v>
      </c>
      <c r="B54">
        <v>39209</v>
      </c>
      <c r="C54" s="9" t="s">
        <v>165</v>
      </c>
      <c r="D54" s="10">
        <v>808</v>
      </c>
    </row>
    <row r="55" spans="1:4" x14ac:dyDescent="0.2">
      <c r="A55" s="6">
        <v>20</v>
      </c>
      <c r="B55">
        <v>37504</v>
      </c>
      <c r="C55" s="9" t="s">
        <v>166</v>
      </c>
      <c r="D55" s="10">
        <v>864</v>
      </c>
    </row>
    <row r="56" spans="1:4" x14ac:dyDescent="0.2">
      <c r="A56" s="6">
        <v>20</v>
      </c>
      <c r="B56">
        <v>26104</v>
      </c>
      <c r="C56" s="9" t="s">
        <v>167</v>
      </c>
      <c r="D56" s="10">
        <v>1185</v>
      </c>
    </row>
    <row r="57" spans="1:4" x14ac:dyDescent="0.2">
      <c r="A57" s="6">
        <v>21</v>
      </c>
      <c r="B57">
        <v>39209</v>
      </c>
      <c r="C57" s="9" t="s">
        <v>165</v>
      </c>
      <c r="D57" s="8">
        <v>698</v>
      </c>
    </row>
    <row r="58" spans="1:4" x14ac:dyDescent="0.2">
      <c r="A58" s="6">
        <v>21</v>
      </c>
      <c r="B58">
        <v>37504</v>
      </c>
      <c r="C58" s="9" t="s">
        <v>166</v>
      </c>
      <c r="D58" s="8">
        <v>889</v>
      </c>
    </row>
    <row r="59" spans="1:4" x14ac:dyDescent="0.2">
      <c r="A59" s="6">
        <v>21</v>
      </c>
      <c r="B59">
        <v>26104</v>
      </c>
      <c r="C59" s="9" t="s">
        <v>167</v>
      </c>
      <c r="D59" s="8">
        <v>780.17</v>
      </c>
    </row>
    <row r="60" spans="1:4" x14ac:dyDescent="0.2">
      <c r="A60" s="6">
        <v>22</v>
      </c>
      <c r="B60">
        <v>39209</v>
      </c>
      <c r="C60" s="9" t="s">
        <v>165</v>
      </c>
      <c r="D60" s="10">
        <v>506</v>
      </c>
    </row>
    <row r="61" spans="1:4" x14ac:dyDescent="0.2">
      <c r="A61" s="6">
        <v>22</v>
      </c>
      <c r="B61">
        <v>37504</v>
      </c>
      <c r="C61" s="9" t="s">
        <v>166</v>
      </c>
      <c r="D61" s="12">
        <v>3735.02</v>
      </c>
    </row>
    <row r="62" spans="1:4" x14ac:dyDescent="0.2">
      <c r="A62" s="6">
        <v>22</v>
      </c>
      <c r="B62">
        <v>26104</v>
      </c>
      <c r="C62" s="9" t="s">
        <v>167</v>
      </c>
      <c r="D62" s="10">
        <v>1066.45</v>
      </c>
    </row>
    <row r="63" spans="1:4" x14ac:dyDescent="0.2">
      <c r="A63" s="6">
        <v>23</v>
      </c>
      <c r="B63">
        <v>39209</v>
      </c>
      <c r="C63" s="9" t="s">
        <v>165</v>
      </c>
      <c r="D63" s="8">
        <v>506</v>
      </c>
    </row>
    <row r="64" spans="1:4" x14ac:dyDescent="0.2">
      <c r="A64" s="6">
        <v>23</v>
      </c>
      <c r="B64">
        <v>37504</v>
      </c>
      <c r="C64" s="9" t="s">
        <v>166</v>
      </c>
      <c r="D64" s="7">
        <f>774+295.4</f>
        <v>1069.4000000000001</v>
      </c>
    </row>
    <row r="65" spans="1:4" x14ac:dyDescent="0.2">
      <c r="A65" s="6">
        <v>23</v>
      </c>
      <c r="B65">
        <v>26104</v>
      </c>
      <c r="C65" s="9" t="s">
        <v>167</v>
      </c>
      <c r="D65" s="8">
        <v>1332.9</v>
      </c>
    </row>
    <row r="66" spans="1:4" x14ac:dyDescent="0.2">
      <c r="A66" s="6">
        <v>24</v>
      </c>
      <c r="B66">
        <v>39209</v>
      </c>
      <c r="C66" s="9" t="s">
        <v>165</v>
      </c>
      <c r="D66" s="10">
        <v>145</v>
      </c>
    </row>
    <row r="67" spans="1:4" x14ac:dyDescent="0.2">
      <c r="A67" s="6">
        <v>24</v>
      </c>
      <c r="B67">
        <v>26104</v>
      </c>
      <c r="C67" s="9" t="s">
        <v>167</v>
      </c>
      <c r="D67" s="10">
        <v>1294.81</v>
      </c>
    </row>
    <row r="68" spans="1:4" x14ac:dyDescent="0.2">
      <c r="A68" s="6">
        <v>25</v>
      </c>
      <c r="B68">
        <v>39209</v>
      </c>
      <c r="C68" s="9" t="s">
        <v>165</v>
      </c>
      <c r="D68" s="8">
        <v>844</v>
      </c>
    </row>
    <row r="69" spans="1:4" x14ac:dyDescent="0.2">
      <c r="A69" s="6">
        <v>25</v>
      </c>
      <c r="B69">
        <v>37504</v>
      </c>
      <c r="C69" s="9" t="s">
        <v>166</v>
      </c>
      <c r="D69" s="8">
        <v>385</v>
      </c>
    </row>
    <row r="70" spans="1:4" x14ac:dyDescent="0.2">
      <c r="A70" s="6">
        <v>25</v>
      </c>
      <c r="B70">
        <v>26104</v>
      </c>
      <c r="C70" s="9" t="s">
        <v>167</v>
      </c>
      <c r="D70" s="8">
        <v>1001.88</v>
      </c>
    </row>
    <row r="71" spans="1:4" x14ac:dyDescent="0.2">
      <c r="A71" s="6">
        <v>26</v>
      </c>
      <c r="B71">
        <v>39209</v>
      </c>
      <c r="C71" s="9" t="s">
        <v>165</v>
      </c>
      <c r="D71" s="10">
        <v>924</v>
      </c>
    </row>
    <row r="72" spans="1:4" x14ac:dyDescent="0.2">
      <c r="A72" s="6">
        <v>26</v>
      </c>
      <c r="B72">
        <v>37504</v>
      </c>
      <c r="C72" s="9" t="s">
        <v>166</v>
      </c>
      <c r="D72" s="13">
        <f>387+251+134</f>
        <v>772</v>
      </c>
    </row>
    <row r="73" spans="1:4" x14ac:dyDescent="0.2">
      <c r="A73" s="6">
        <v>26</v>
      </c>
      <c r="B73">
        <v>26104</v>
      </c>
      <c r="C73" s="9" t="s">
        <v>167</v>
      </c>
      <c r="D73" s="10">
        <v>1320.12</v>
      </c>
    </row>
  </sheetData>
  <pageMargins left="0.75" right="0.75" top="1" bottom="1"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topLeftCell="A3" workbookViewId="0">
      <selection activeCell="A3" sqref="A3"/>
    </sheetView>
  </sheetViews>
  <sheetFormatPr baseColWidth="10" defaultColWidth="8.85546875" defaultRowHeight="12.75" x14ac:dyDescent="0.2"/>
  <cols>
    <col min="1" max="1" width="3" customWidth="1"/>
  </cols>
  <sheetData>
    <row r="1" spans="1:2" hidden="1" x14ac:dyDescent="0.2">
      <c r="B1" t="s">
        <v>25</v>
      </c>
    </row>
    <row r="2" spans="1:2" hidden="1" x14ac:dyDescent="0.2">
      <c r="B2" t="s">
        <v>101</v>
      </c>
    </row>
    <row r="3" spans="1:2" ht="15" x14ac:dyDescent="0.25">
      <c r="A3" s="4" t="s">
        <v>92</v>
      </c>
      <c r="B3" s="4" t="s">
        <v>102</v>
      </c>
    </row>
    <row r="4" spans="1:2" x14ac:dyDescent="0.2">
      <c r="A4">
        <v>1</v>
      </c>
      <c r="B4" s="14" t="s">
        <v>204</v>
      </c>
    </row>
    <row r="5" spans="1:2" x14ac:dyDescent="0.2">
      <c r="A5">
        <v>2</v>
      </c>
      <c r="B5" s="14" t="s">
        <v>205</v>
      </c>
    </row>
    <row r="6" spans="1:2" x14ac:dyDescent="0.2">
      <c r="A6">
        <v>3</v>
      </c>
      <c r="B6" s="14" t="s">
        <v>206</v>
      </c>
    </row>
    <row r="7" spans="1:2" x14ac:dyDescent="0.2">
      <c r="A7">
        <v>4</v>
      </c>
      <c r="B7" s="14" t="s">
        <v>207</v>
      </c>
    </row>
    <row r="8" spans="1:2" x14ac:dyDescent="0.2">
      <c r="A8">
        <v>5</v>
      </c>
      <c r="B8" s="14" t="s">
        <v>208</v>
      </c>
    </row>
    <row r="9" spans="1:2" x14ac:dyDescent="0.2">
      <c r="A9">
        <v>6</v>
      </c>
      <c r="B9" s="14" t="s">
        <v>209</v>
      </c>
    </row>
    <row r="10" spans="1:2" x14ac:dyDescent="0.2">
      <c r="A10">
        <v>7</v>
      </c>
      <c r="B10" s="14" t="s">
        <v>210</v>
      </c>
    </row>
    <row r="11" spans="1:2" x14ac:dyDescent="0.2">
      <c r="A11">
        <v>8</v>
      </c>
      <c r="B11" s="14" t="s">
        <v>211</v>
      </c>
    </row>
    <row r="12" spans="1:2" x14ac:dyDescent="0.2">
      <c r="A12">
        <v>9</v>
      </c>
      <c r="B12" s="14" t="s">
        <v>212</v>
      </c>
    </row>
    <row r="13" spans="1:2" x14ac:dyDescent="0.2">
      <c r="A13">
        <v>10</v>
      </c>
      <c r="B13" s="14" t="s">
        <v>213</v>
      </c>
    </row>
    <row r="14" spans="1:2" x14ac:dyDescent="0.2">
      <c r="A14">
        <v>11</v>
      </c>
      <c r="B14" s="14" t="s">
        <v>214</v>
      </c>
    </row>
    <row r="15" spans="1:2" x14ac:dyDescent="0.2">
      <c r="A15">
        <v>12</v>
      </c>
      <c r="B15" s="14" t="s">
        <v>215</v>
      </c>
    </row>
    <row r="16" spans="1:2" x14ac:dyDescent="0.2">
      <c r="A16">
        <v>13</v>
      </c>
      <c r="B16" s="14" t="s">
        <v>216</v>
      </c>
    </row>
    <row r="17" spans="1:2" x14ac:dyDescent="0.2">
      <c r="A17">
        <v>14</v>
      </c>
      <c r="B17" s="14" t="s">
        <v>217</v>
      </c>
    </row>
    <row r="18" spans="1:2" x14ac:dyDescent="0.2">
      <c r="A18">
        <v>15</v>
      </c>
      <c r="B18" s="14" t="s">
        <v>218</v>
      </c>
    </row>
    <row r="19" spans="1:2" x14ac:dyDescent="0.2">
      <c r="A19">
        <v>16</v>
      </c>
      <c r="B19" s="14" t="s">
        <v>219</v>
      </c>
    </row>
    <row r="20" spans="1:2" x14ac:dyDescent="0.2">
      <c r="A20">
        <v>17</v>
      </c>
      <c r="B20" s="14" t="s">
        <v>220</v>
      </c>
    </row>
    <row r="21" spans="1:2" x14ac:dyDescent="0.2">
      <c r="A21">
        <v>18</v>
      </c>
      <c r="B21" s="14" t="s">
        <v>221</v>
      </c>
    </row>
    <row r="22" spans="1:2" x14ac:dyDescent="0.2">
      <c r="A22">
        <v>19</v>
      </c>
      <c r="B22" s="14" t="s">
        <v>222</v>
      </c>
    </row>
    <row r="23" spans="1:2" x14ac:dyDescent="0.2">
      <c r="A23">
        <v>20</v>
      </c>
      <c r="B23" s="14" t="s">
        <v>223</v>
      </c>
    </row>
    <row r="24" spans="1:2" x14ac:dyDescent="0.2">
      <c r="A24">
        <v>21</v>
      </c>
      <c r="B24" s="14" t="s">
        <v>224</v>
      </c>
    </row>
    <row r="25" spans="1:2" x14ac:dyDescent="0.2">
      <c r="A25">
        <v>22</v>
      </c>
      <c r="B25" s="14" t="s">
        <v>225</v>
      </c>
    </row>
    <row r="26" spans="1:2" x14ac:dyDescent="0.2">
      <c r="A26">
        <v>23</v>
      </c>
      <c r="B26" s="14" t="s">
        <v>226</v>
      </c>
    </row>
    <row r="27" spans="1:2" x14ac:dyDescent="0.2">
      <c r="A27">
        <v>24</v>
      </c>
      <c r="B27" s="14" t="s">
        <v>227</v>
      </c>
    </row>
    <row r="28" spans="1:2" x14ac:dyDescent="0.2">
      <c r="A28">
        <v>25</v>
      </c>
      <c r="B28" s="14" t="s">
        <v>228</v>
      </c>
    </row>
    <row r="29" spans="1:2" x14ac:dyDescent="0.2">
      <c r="A29">
        <v>26</v>
      </c>
      <c r="B29" s="14" t="s">
        <v>229</v>
      </c>
    </row>
  </sheetData>
  <hyperlinks>
    <hyperlink ref="B4" r:id="rId1"/>
    <hyperlink ref="B5" r:id="rId2"/>
    <hyperlink ref="B6" r:id="rId3"/>
    <hyperlink ref="B7" r:id="rId4"/>
    <hyperlink ref="B8" r:id="rId5"/>
    <hyperlink ref="B9" r:id="rId6"/>
    <hyperlink ref="B10" r:id="rId7"/>
    <hyperlink ref="B11" r:id="rId8"/>
    <hyperlink ref="B12" r:id="rId9"/>
    <hyperlink ref="B13" r:id="rId10"/>
    <hyperlink ref="B14" r:id="rId11"/>
    <hyperlink ref="B15" r:id="rId12"/>
    <hyperlink ref="B16" r:id="rId13"/>
    <hyperlink ref="B17" r:id="rId14"/>
    <hyperlink ref="B18" r:id="rId15"/>
    <hyperlink ref="B19" r:id="rId16"/>
    <hyperlink ref="B20" r:id="rId17"/>
    <hyperlink ref="B21" r:id="rId18"/>
    <hyperlink ref="B22" r:id="rId19"/>
    <hyperlink ref="B23" r:id="rId20"/>
    <hyperlink ref="B24" r:id="rId21"/>
    <hyperlink ref="B25" r:id="rId22"/>
    <hyperlink ref="B26" r:id="rId23"/>
    <hyperlink ref="B27" r:id="rId24"/>
    <hyperlink ref="B28" r:id="rId25"/>
    <hyperlink ref="B29" r:id="rId26"/>
  </hyperlinks>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topLeftCell="A3" workbookViewId="0">
      <selection activeCell="A3" sqref="A3"/>
    </sheetView>
  </sheetViews>
  <sheetFormatPr baseColWidth="10" defaultColWidth="8.85546875" defaultRowHeight="12.75" x14ac:dyDescent="0.2"/>
  <cols>
    <col min="1" max="1" width="3" customWidth="1"/>
  </cols>
  <sheetData>
    <row r="1" spans="1:2" hidden="1" x14ac:dyDescent="0.2">
      <c r="B1" t="s">
        <v>25</v>
      </c>
    </row>
    <row r="2" spans="1:2" hidden="1" x14ac:dyDescent="0.2">
      <c r="B2" t="s">
        <v>104</v>
      </c>
    </row>
    <row r="3" spans="1:2" ht="15" x14ac:dyDescent="0.25">
      <c r="A3" s="5" t="s">
        <v>92</v>
      </c>
      <c r="B3" s="5" t="s">
        <v>103</v>
      </c>
    </row>
    <row r="4" spans="1:2" x14ac:dyDescent="0.2">
      <c r="A4">
        <v>1</v>
      </c>
      <c r="B4" s="14" t="s">
        <v>270</v>
      </c>
    </row>
    <row r="5" spans="1:2" x14ac:dyDescent="0.2">
      <c r="A5" s="16">
        <v>2</v>
      </c>
      <c r="B5" s="14" t="s">
        <v>270</v>
      </c>
    </row>
    <row r="6" spans="1:2" x14ac:dyDescent="0.2">
      <c r="A6" s="16">
        <v>3</v>
      </c>
      <c r="B6" s="14" t="s">
        <v>270</v>
      </c>
    </row>
    <row r="7" spans="1:2" x14ac:dyDescent="0.2">
      <c r="A7" s="16">
        <v>4</v>
      </c>
      <c r="B7" s="14" t="s">
        <v>270</v>
      </c>
    </row>
    <row r="8" spans="1:2" x14ac:dyDescent="0.2">
      <c r="A8" s="16">
        <v>5</v>
      </c>
      <c r="B8" s="14" t="s">
        <v>270</v>
      </c>
    </row>
    <row r="9" spans="1:2" x14ac:dyDescent="0.2">
      <c r="A9" s="16">
        <v>6</v>
      </c>
      <c r="B9" s="14" t="s">
        <v>270</v>
      </c>
    </row>
    <row r="10" spans="1:2" x14ac:dyDescent="0.2">
      <c r="A10" s="16">
        <v>7</v>
      </c>
      <c r="B10" s="14" t="s">
        <v>270</v>
      </c>
    </row>
    <row r="11" spans="1:2" x14ac:dyDescent="0.2">
      <c r="A11" s="16">
        <v>8</v>
      </c>
      <c r="B11" s="14" t="s">
        <v>270</v>
      </c>
    </row>
    <row r="12" spans="1:2" x14ac:dyDescent="0.2">
      <c r="A12" s="16">
        <v>9</v>
      </c>
      <c r="B12" s="14" t="s">
        <v>270</v>
      </c>
    </row>
    <row r="13" spans="1:2" x14ac:dyDescent="0.2">
      <c r="A13" s="16">
        <v>10</v>
      </c>
      <c r="B13" s="14" t="s">
        <v>270</v>
      </c>
    </row>
    <row r="14" spans="1:2" x14ac:dyDescent="0.2">
      <c r="A14" s="16">
        <v>11</v>
      </c>
      <c r="B14" s="14" t="s">
        <v>270</v>
      </c>
    </row>
    <row r="15" spans="1:2" x14ac:dyDescent="0.2">
      <c r="A15" s="16">
        <v>12</v>
      </c>
      <c r="B15" s="14" t="s">
        <v>270</v>
      </c>
    </row>
    <row r="16" spans="1:2" x14ac:dyDescent="0.2">
      <c r="A16" s="16">
        <v>13</v>
      </c>
      <c r="B16" s="14" t="s">
        <v>270</v>
      </c>
    </row>
    <row r="17" spans="1:2" x14ac:dyDescent="0.2">
      <c r="A17" s="16">
        <v>14</v>
      </c>
      <c r="B17" s="14" t="s">
        <v>270</v>
      </c>
    </row>
    <row r="18" spans="1:2" x14ac:dyDescent="0.2">
      <c r="A18" s="16">
        <v>15</v>
      </c>
      <c r="B18" s="14" t="s">
        <v>270</v>
      </c>
    </row>
    <row r="19" spans="1:2" x14ac:dyDescent="0.2">
      <c r="A19" s="16">
        <v>16</v>
      </c>
      <c r="B19" s="14" t="s">
        <v>270</v>
      </c>
    </row>
    <row r="20" spans="1:2" x14ac:dyDescent="0.2">
      <c r="A20" s="16">
        <v>17</v>
      </c>
      <c r="B20" s="14" t="s">
        <v>270</v>
      </c>
    </row>
    <row r="21" spans="1:2" x14ac:dyDescent="0.2">
      <c r="A21" s="16">
        <v>18</v>
      </c>
      <c r="B21" s="14" t="s">
        <v>270</v>
      </c>
    </row>
    <row r="22" spans="1:2" x14ac:dyDescent="0.2">
      <c r="A22" s="16">
        <v>19</v>
      </c>
      <c r="B22" s="14" t="s">
        <v>270</v>
      </c>
    </row>
    <row r="23" spans="1:2" x14ac:dyDescent="0.2">
      <c r="A23" s="16">
        <v>20</v>
      </c>
      <c r="B23" s="14" t="s">
        <v>270</v>
      </c>
    </row>
    <row r="24" spans="1:2" x14ac:dyDescent="0.2">
      <c r="A24" s="16">
        <v>21</v>
      </c>
      <c r="B24" s="14" t="s">
        <v>270</v>
      </c>
    </row>
    <row r="25" spans="1:2" x14ac:dyDescent="0.2">
      <c r="A25" s="16">
        <v>22</v>
      </c>
      <c r="B25" s="14" t="s">
        <v>270</v>
      </c>
    </row>
    <row r="26" spans="1:2" x14ac:dyDescent="0.2">
      <c r="A26" s="16">
        <v>23</v>
      </c>
      <c r="B26" s="14" t="s">
        <v>270</v>
      </c>
    </row>
    <row r="27" spans="1:2" x14ac:dyDescent="0.2">
      <c r="A27" s="16">
        <v>24</v>
      </c>
      <c r="B27" s="14" t="s">
        <v>270</v>
      </c>
    </row>
    <row r="28" spans="1:2" x14ac:dyDescent="0.2">
      <c r="A28" s="16">
        <v>25</v>
      </c>
      <c r="B28" s="14" t="s">
        <v>270</v>
      </c>
    </row>
    <row r="29" spans="1:2" x14ac:dyDescent="0.2">
      <c r="A29" s="16">
        <v>26</v>
      </c>
      <c r="B29" s="14" t="s">
        <v>270</v>
      </c>
    </row>
  </sheetData>
  <hyperlinks>
    <hyperlink ref="B4" r:id="rId1"/>
    <hyperlink ref="B5" r:id="rId2"/>
    <hyperlink ref="B6" r:id="rId3"/>
    <hyperlink ref="B7" r:id="rId4"/>
    <hyperlink ref="B8" r:id="rId5"/>
    <hyperlink ref="B9" r:id="rId6"/>
    <hyperlink ref="B10" r:id="rId7"/>
    <hyperlink ref="B11" r:id="rId8"/>
    <hyperlink ref="B12" r:id="rId9"/>
    <hyperlink ref="B13" r:id="rId10"/>
    <hyperlink ref="B14" r:id="rId11"/>
    <hyperlink ref="B15" r:id="rId12"/>
    <hyperlink ref="B16" r:id="rId13"/>
    <hyperlink ref="B17" r:id="rId14"/>
    <hyperlink ref="B18" r:id="rId15"/>
    <hyperlink ref="B19" r:id="rId16"/>
    <hyperlink ref="B20" r:id="rId17"/>
    <hyperlink ref="B21" r:id="rId18"/>
    <hyperlink ref="B22" r:id="rId19"/>
    <hyperlink ref="B23" r:id="rId20"/>
    <hyperlink ref="B24" r:id="rId21"/>
    <hyperlink ref="B25" r:id="rId22"/>
    <hyperlink ref="B26" r:id="rId23"/>
    <hyperlink ref="B27" r:id="rId24"/>
    <hyperlink ref="B28" r:id="rId25"/>
    <hyperlink ref="B29" r:id="rId26"/>
  </hyperlinks>
  <pageMargins left="0.75" right="0.75" top="1" bottom="1" header="0.5" footer="0.5"/>
  <pageSetup orientation="portrait" horizontalDpi="300" verticalDpi="300" r:id="rId27"/>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85546875" defaultRowHeight="12.75" x14ac:dyDescent="0.2"/>
  <sheetData>
    <row r="1" spans="1:1" x14ac:dyDescent="0.2">
      <c r="A1" t="s">
        <v>0</v>
      </c>
    </row>
    <row r="2" spans="1:1" x14ac:dyDescent="0.2">
      <c r="A2" t="s">
        <v>1</v>
      </c>
    </row>
    <row r="3" spans="1:1" x14ac:dyDescent="0.2">
      <c r="A3" t="s">
        <v>2</v>
      </c>
    </row>
    <row r="4" spans="1:1" x14ac:dyDescent="0.2">
      <c r="A4" t="s">
        <v>3</v>
      </c>
    </row>
    <row r="5" spans="1:1" x14ac:dyDescent="0.2">
      <c r="A5" t="s">
        <v>4</v>
      </c>
    </row>
    <row r="6" spans="1:1" x14ac:dyDescent="0.2">
      <c r="A6" t="s">
        <v>5</v>
      </c>
    </row>
    <row r="7" spans="1:1" x14ac:dyDescent="0.2">
      <c r="A7" t="s">
        <v>6</v>
      </c>
    </row>
    <row r="8" spans="1:1" x14ac:dyDescent="0.2">
      <c r="A8" t="s">
        <v>7</v>
      </c>
    </row>
    <row r="9" spans="1:1" x14ac:dyDescent="0.2">
      <c r="A9" t="s">
        <v>8</v>
      </c>
    </row>
    <row r="10" spans="1:1" x14ac:dyDescent="0.2">
      <c r="A10" t="s">
        <v>9</v>
      </c>
    </row>
  </sheetData>
  <pageMargins left="0.75" right="0.75" top="1" bottom="1" header="0.5" footer="0.5"/>
  <pageSetup orientation="portrait" horizontalDpi="300" verticalDpi="30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2.75" x14ac:dyDescent="0.2"/>
  <sheetData>
    <row r="1" spans="1:1" x14ac:dyDescent="0.2">
      <c r="A1" t="s">
        <v>10</v>
      </c>
    </row>
    <row r="2" spans="1:1" x14ac:dyDescent="0.2">
      <c r="A2" t="s">
        <v>11</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 239082</vt:lpstr>
      <vt:lpstr>Tabla 239083</vt:lpstr>
      <vt:lpstr>Tabla 239084</vt:lpstr>
      <vt:lpstr>hidden1</vt:lpstr>
      <vt:lpstr>hidden2</vt:lpstr>
      <vt:lpstr>hidden1</vt:lpstr>
      <vt:lpstr>hidden2</vt:lpstr>
      <vt:lpstr>'Tabla 239084'!OLE_LINK27</vt:lpstr>
      <vt:lpstr>'Reporte de Formatos'!OLE_LINK41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Carlos</dc:creator>
  <cp:lastModifiedBy>marlene</cp:lastModifiedBy>
  <dcterms:created xsi:type="dcterms:W3CDTF">2017-04-28T20:28:02Z</dcterms:created>
  <dcterms:modified xsi:type="dcterms:W3CDTF">2017-11-13T18:04:07Z</dcterms:modified>
</cp:coreProperties>
</file>